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65" windowWidth="19155" windowHeight="11760" tabRatio="845" firstSheet="9" activeTab="9"/>
  </bookViews>
  <sheets>
    <sheet name="rekap PMKS" sheetId="1" state="hidden" r:id="rId1"/>
    <sheet name="pmks 2015" sheetId="18" state="hidden" r:id="rId2"/>
    <sheet name="PSKS DENSEL (2)" sheetId="33" state="hidden" r:id="rId3"/>
    <sheet name="PSKS DENBAR 2019" sheetId="34" state="hidden" r:id="rId4"/>
    <sheet name="PSKS DENTIM 2019" sheetId="39" state="hidden" r:id="rId5"/>
    <sheet name="PSKS DENTIM (4)" sheetId="35" state="hidden" r:id="rId6"/>
    <sheet name="PSKS DENUT 2019" sheetId="43" state="hidden" r:id="rId7"/>
    <sheet name="PSKS DENUT (2)" sheetId="36" state="hidden" r:id="rId8"/>
    <sheet name="rekap kabkota (2)" sheetId="56" state="hidden" r:id="rId9"/>
    <sheet name="rekap kabkota" sheetId="2" r:id="rId10"/>
    <sheet name="DENBAR 2019" sheetId="4" state="hidden" r:id="rId11"/>
    <sheet name="DENSEL" sheetId="27" state="hidden" r:id="rId12"/>
    <sheet name="DENTIM" sheetId="13" state="hidden" r:id="rId13"/>
    <sheet name="DENTIM (3)" sheetId="29" state="hidden" r:id="rId14"/>
    <sheet name="DENTIM (2)" sheetId="21" state="hidden" r:id="rId15"/>
    <sheet name="psks 2015" sheetId="19" state="hidden" r:id="rId16"/>
    <sheet name="DENTIM 2019" sheetId="38" state="hidden" r:id="rId17"/>
    <sheet name="DENUT 2019" sheetId="42" state="hidden" r:id="rId18"/>
    <sheet name="DENUT" sheetId="25" state="hidden" r:id="rId19"/>
    <sheet name="REKAP PSKS KOTA" sheetId="20" state="hidden" r:id="rId20"/>
    <sheet name="REKAP PSKS KAB" sheetId="8" state="hidden" r:id="rId21"/>
    <sheet name="PSKS DENSEL" sheetId="28" state="hidden" r:id="rId22"/>
    <sheet name="PSKS DENBAR" sheetId="9" state="hidden" r:id="rId23"/>
    <sheet name="PSKS DENTIM" sheetId="10" state="hidden" r:id="rId24"/>
    <sheet name="PSKS DENTIM (2)" sheetId="22" state="hidden" r:id="rId25"/>
    <sheet name="PSKS DENTIM (3)" sheetId="30" state="hidden" r:id="rId26"/>
    <sheet name="PSKS DENUT" sheetId="26" state="hidden" r:id="rId27"/>
  </sheets>
  <definedNames>
    <definedName name="_xlnm.Print_Area" localSheetId="10">'DENBAR 2019'!$A$1:$T$69,'DENBAR 2019'!$U$70:$AK$103</definedName>
    <definedName name="_xlnm.Print_Area" localSheetId="11">DENSEL!$A$1:$T$66,DENSEL!$U$67:$AK$97</definedName>
    <definedName name="_xlnm.Print_Area" localSheetId="12">DENTIM!$A$1:$AL$120</definedName>
    <definedName name="_xlnm.Print_Area" localSheetId="14">'DENTIM (2)'!$A$1:$AL$111</definedName>
    <definedName name="_xlnm.Print_Area" localSheetId="13">'DENTIM (3)'!$A$1:$T$70,'DENTIM (3)'!$U$71:$AK$102</definedName>
    <definedName name="_xlnm.Print_Area" localSheetId="16">'DENTIM 2019'!$A$1:$T$70,'DENTIM 2019'!$U$71:$AK$102</definedName>
    <definedName name="_xlnm.Print_Area" localSheetId="18">DENUT!$A$2:$T$71,DENUT!$U$72:$AK$102</definedName>
    <definedName name="_xlnm.Print_Area" localSheetId="17">'DENUT 2019'!$A$1:$T$66,'DENUT 2019'!$U$68:$AK$98</definedName>
    <definedName name="_xlnm.Print_Area" localSheetId="1">'pmks 2015'!$A$1:$F$48</definedName>
    <definedName name="_xlnm.Print_Area" localSheetId="22">'PSKS DENBAR'!$A$1:$N$37</definedName>
    <definedName name="_xlnm.Print_Area" localSheetId="3">'PSKS DENBAR 2019'!$A$1:$N$25</definedName>
    <definedName name="_xlnm.Print_Area" localSheetId="21">'PSKS DENSEL'!$A$1:$N$38</definedName>
    <definedName name="_xlnm.Print_Area" localSheetId="2">'PSKS DENSEL (2)'!$A$1:$N$38</definedName>
    <definedName name="_xlnm.Print_Area" localSheetId="24">'PSKS DENTIM (2)'!$A$1:$N$36</definedName>
    <definedName name="_xlnm.Print_Area" localSheetId="25">'PSKS DENTIM (3)'!$A$1:$N$36</definedName>
    <definedName name="_xlnm.Print_Area" localSheetId="5">'PSKS DENTIM (4)'!$A$1:$N$25</definedName>
    <definedName name="_xlnm.Print_Area" localSheetId="4">'PSKS DENTIM 2019'!$A$1:$N$25</definedName>
    <definedName name="_xlnm.Print_Area" localSheetId="26">'PSKS DENUT'!$A$1:$N$24</definedName>
    <definedName name="_xlnm.Print_Area" localSheetId="7">'PSKS DENUT (2)'!$A$1:$N$24</definedName>
    <definedName name="_xlnm.Print_Area" localSheetId="6">'PSKS DENUT 2019'!$A$1:$N$24</definedName>
    <definedName name="_xlnm.Print_Area" localSheetId="9">'rekap kabkota'!$A$1:$G$43</definedName>
    <definedName name="_xlnm.Print_Area" localSheetId="8">'rekap kabkota (2)'!$A$1:$G$43</definedName>
  </definedNames>
  <calcPr calcId="144525"/>
</workbook>
</file>

<file path=xl/calcChain.xml><?xml version="1.0" encoding="utf-8"?>
<calcChain xmlns="http://schemas.openxmlformats.org/spreadsheetml/2006/main">
  <c r="F32" i="2" l="1"/>
  <c r="F35" i="2" s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9" i="2"/>
  <c r="J30" i="56" l="1"/>
  <c r="F34" i="56"/>
  <c r="F33" i="56"/>
  <c r="J32" i="56"/>
  <c r="F28" i="56"/>
  <c r="F27" i="56"/>
  <c r="F26" i="56"/>
  <c r="F22" i="56"/>
  <c r="F20" i="56"/>
  <c r="F18" i="56"/>
  <c r="F14" i="56"/>
  <c r="F12" i="56"/>
  <c r="F11" i="56"/>
  <c r="F35" i="56" l="1"/>
  <c r="J35" i="56" s="1"/>
  <c r="J32" i="2"/>
  <c r="K70" i="38" l="1"/>
  <c r="AG96" i="38"/>
  <c r="AG87" i="42" l="1"/>
  <c r="AG97" i="42" l="1"/>
  <c r="AG88" i="42"/>
  <c r="AG89" i="42"/>
  <c r="AG90" i="42"/>
  <c r="AG91" i="42"/>
  <c r="AG92" i="42"/>
  <c r="AG93" i="42"/>
  <c r="AG94" i="42"/>
  <c r="AG95" i="42"/>
  <c r="AG96" i="42"/>
  <c r="AM83" i="38"/>
  <c r="AK72" i="42"/>
  <c r="AM72" i="42" s="1"/>
  <c r="AK73" i="42"/>
  <c r="AM73" i="42" s="1"/>
  <c r="AK74" i="42"/>
  <c r="AM74" i="42" s="1"/>
  <c r="AK75" i="42"/>
  <c r="AM75" i="42" s="1"/>
  <c r="AK76" i="42"/>
  <c r="AM76" i="42" s="1"/>
  <c r="AK77" i="42"/>
  <c r="AM77" i="42" s="1"/>
  <c r="AK78" i="42"/>
  <c r="AM78" i="42" s="1"/>
  <c r="AK79" i="42"/>
  <c r="AM79" i="42" s="1"/>
  <c r="AK80" i="42"/>
  <c r="AM80" i="42" s="1"/>
  <c r="AK81" i="42"/>
  <c r="AM81" i="42" s="1"/>
  <c r="AK71" i="42"/>
  <c r="AM71" i="42" s="1"/>
  <c r="H21" i="42" l="1"/>
  <c r="E21" i="42"/>
  <c r="K46" i="4"/>
  <c r="K51" i="38"/>
  <c r="E53" i="42"/>
  <c r="V53" i="42" s="1"/>
  <c r="E54" i="42"/>
  <c r="V54" i="42" s="1"/>
  <c r="E55" i="42"/>
  <c r="V55" i="42" s="1"/>
  <c r="E56" i="42"/>
  <c r="V56" i="42" s="1"/>
  <c r="E57" i="42"/>
  <c r="V57" i="42" s="1"/>
  <c r="E58" i="42"/>
  <c r="V58" i="42" s="1"/>
  <c r="E59" i="42"/>
  <c r="V59" i="42" s="1"/>
  <c r="E60" i="42"/>
  <c r="V60" i="42" s="1"/>
  <c r="E61" i="42"/>
  <c r="V61" i="42" s="1"/>
  <c r="E62" i="42"/>
  <c r="V62" i="42" s="1"/>
  <c r="E63" i="42"/>
  <c r="V63" i="42" s="1"/>
  <c r="Y95" i="42" l="1"/>
  <c r="X101" i="4"/>
  <c r="Y91" i="4"/>
  <c r="Y92" i="4"/>
  <c r="Y93" i="4"/>
  <c r="Y94" i="4"/>
  <c r="Y95" i="4"/>
  <c r="Y96" i="4"/>
  <c r="Y97" i="4"/>
  <c r="Y98" i="4"/>
  <c r="Y99" i="4"/>
  <c r="Y100" i="4"/>
  <c r="Y90" i="4"/>
  <c r="Y101" i="4" l="1"/>
  <c r="K44" i="38" l="1"/>
  <c r="H52" i="38"/>
  <c r="Q19" i="42"/>
  <c r="V19" i="42" s="1"/>
  <c r="Q20" i="42"/>
  <c r="V20" i="42" s="1"/>
  <c r="Q21" i="42"/>
  <c r="V21" i="42" s="1"/>
  <c r="Q22" i="42"/>
  <c r="V22" i="42" s="1"/>
  <c r="Q23" i="42"/>
  <c r="V23" i="42" s="1"/>
  <c r="Q24" i="42"/>
  <c r="V24" i="42" s="1"/>
  <c r="Q25" i="42"/>
  <c r="V25" i="42" s="1"/>
  <c r="Q26" i="42"/>
  <c r="V26" i="42" s="1"/>
  <c r="Q27" i="42"/>
  <c r="V27" i="42" s="1"/>
  <c r="Q28" i="42"/>
  <c r="V28" i="42" s="1"/>
  <c r="Q18" i="42"/>
  <c r="V18" i="42" s="1"/>
  <c r="Q29" i="42" l="1"/>
  <c r="K38" i="42"/>
  <c r="K39" i="42"/>
  <c r="K40" i="42"/>
  <c r="K41" i="42"/>
  <c r="K42" i="42"/>
  <c r="K43" i="42"/>
  <c r="K44" i="42"/>
  <c r="K45" i="42"/>
  <c r="K46" i="42"/>
  <c r="K47" i="42"/>
  <c r="K37" i="42"/>
  <c r="H38" i="42" l="1"/>
  <c r="V38" i="42" s="1"/>
  <c r="AJ88" i="42" s="1"/>
  <c r="H39" i="42"/>
  <c r="V39" i="42" s="1"/>
  <c r="AJ89" i="42" s="1"/>
  <c r="H40" i="42"/>
  <c r="V40" i="42" s="1"/>
  <c r="AJ90" i="42" s="1"/>
  <c r="H41" i="42"/>
  <c r="V41" i="42" s="1"/>
  <c r="AJ91" i="42" s="1"/>
  <c r="H42" i="42"/>
  <c r="V42" i="42" s="1"/>
  <c r="AJ92" i="42" s="1"/>
  <c r="H43" i="42"/>
  <c r="V43" i="42" s="1"/>
  <c r="AJ93" i="42" s="1"/>
  <c r="H44" i="42"/>
  <c r="V44" i="42" s="1"/>
  <c r="AJ94" i="42" s="1"/>
  <c r="H45" i="42"/>
  <c r="V45" i="42" s="1"/>
  <c r="AJ95" i="42" s="1"/>
  <c r="H46" i="42"/>
  <c r="V46" i="42" s="1"/>
  <c r="AJ96" i="42" s="1"/>
  <c r="H47" i="42"/>
  <c r="V47" i="42" s="1"/>
  <c r="AJ97" i="42" s="1"/>
  <c r="H37" i="42"/>
  <c r="V37" i="42" s="1"/>
  <c r="AJ87" i="42" s="1"/>
  <c r="AJ98" i="42" l="1"/>
  <c r="H48" i="42"/>
  <c r="Y96" i="42"/>
  <c r="Y97" i="42"/>
  <c r="Y94" i="42"/>
  <c r="Y93" i="42"/>
  <c r="Y92" i="42"/>
  <c r="Y91" i="42"/>
  <c r="Y90" i="42"/>
  <c r="Y89" i="42"/>
  <c r="Y88" i="42"/>
  <c r="Y87" i="42"/>
  <c r="Y100" i="38"/>
  <c r="Y99" i="38"/>
  <c r="Y98" i="38"/>
  <c r="Y97" i="38"/>
  <c r="Y96" i="38"/>
  <c r="Y95" i="38"/>
  <c r="Y94" i="38"/>
  <c r="Y93" i="38"/>
  <c r="Y92" i="38"/>
  <c r="Y91" i="38"/>
  <c r="Y90" i="38"/>
  <c r="Y101" i="38" l="1"/>
  <c r="N24" i="33"/>
  <c r="K48" i="42"/>
  <c r="N24" i="43"/>
  <c r="M24" i="43"/>
  <c r="L24" i="43"/>
  <c r="K24" i="43"/>
  <c r="J24" i="43"/>
  <c r="I24" i="43"/>
  <c r="H24" i="43"/>
  <c r="G24" i="43"/>
  <c r="F24" i="43"/>
  <c r="E24" i="43"/>
  <c r="D24" i="43"/>
  <c r="C24" i="43"/>
  <c r="AE98" i="42"/>
  <c r="AD98" i="42"/>
  <c r="AC98" i="42"/>
  <c r="AB98" i="42"/>
  <c r="AA98" i="42"/>
  <c r="Z98" i="42"/>
  <c r="X98" i="42"/>
  <c r="W98" i="42"/>
  <c r="Y98" i="42"/>
  <c r="AJ82" i="42"/>
  <c r="AH82" i="42"/>
  <c r="AG82" i="42"/>
  <c r="AF82" i="42"/>
  <c r="AE82" i="42"/>
  <c r="AD82" i="42"/>
  <c r="AC82" i="42"/>
  <c r="AB82" i="42"/>
  <c r="AA82" i="42"/>
  <c r="Z82" i="42"/>
  <c r="Y82" i="42"/>
  <c r="X82" i="42"/>
  <c r="W82" i="42"/>
  <c r="AI82" i="42"/>
  <c r="T64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T48" i="42"/>
  <c r="S48" i="42"/>
  <c r="R48" i="42"/>
  <c r="Q48" i="42"/>
  <c r="P48" i="42"/>
  <c r="O48" i="42"/>
  <c r="N48" i="42"/>
  <c r="M48" i="42"/>
  <c r="L48" i="42"/>
  <c r="J48" i="42"/>
  <c r="F48" i="42"/>
  <c r="E48" i="42"/>
  <c r="D48" i="42"/>
  <c r="C48" i="42"/>
  <c r="G48" i="42"/>
  <c r="T29" i="42"/>
  <c r="S29" i="42"/>
  <c r="R29" i="42"/>
  <c r="P29" i="42"/>
  <c r="O29" i="42"/>
  <c r="N29" i="42"/>
  <c r="M29" i="42"/>
  <c r="L29" i="42"/>
  <c r="K29" i="42"/>
  <c r="J29" i="42"/>
  <c r="I29" i="42"/>
  <c r="G29" i="42"/>
  <c r="F29" i="42"/>
  <c r="D29" i="42"/>
  <c r="C29" i="42"/>
  <c r="H29" i="42"/>
  <c r="E29" i="42"/>
  <c r="I48" i="42" l="1"/>
  <c r="AK82" i="42"/>
  <c r="AE75" i="38" l="1"/>
  <c r="N25" i="39"/>
  <c r="M25" i="39"/>
  <c r="L25" i="39"/>
  <c r="K25" i="39"/>
  <c r="J25" i="39"/>
  <c r="I25" i="39"/>
  <c r="H25" i="39"/>
  <c r="G25" i="39"/>
  <c r="F25" i="39"/>
  <c r="E25" i="39"/>
  <c r="D25" i="39"/>
  <c r="C25" i="39"/>
  <c r="AE101" i="38"/>
  <c r="AD101" i="38"/>
  <c r="AC101" i="38"/>
  <c r="AA101" i="38"/>
  <c r="Z101" i="38"/>
  <c r="X101" i="38"/>
  <c r="W101" i="38"/>
  <c r="AB100" i="38"/>
  <c r="AG100" i="38" s="1"/>
  <c r="AB99" i="38"/>
  <c r="AG99" i="38" s="1"/>
  <c r="AB98" i="38"/>
  <c r="AG98" i="38" s="1"/>
  <c r="AB97" i="38"/>
  <c r="AG97" i="38" s="1"/>
  <c r="AB95" i="38"/>
  <c r="AG95" i="38" s="1"/>
  <c r="AB94" i="38"/>
  <c r="AG94" i="38" s="1"/>
  <c r="AB93" i="38"/>
  <c r="AG93" i="38" s="1"/>
  <c r="AB92" i="38"/>
  <c r="AG92" i="38" s="1"/>
  <c r="AB91" i="38"/>
  <c r="AG91" i="38" s="1"/>
  <c r="AB90" i="38"/>
  <c r="AG90" i="38" s="1"/>
  <c r="AJ85" i="38"/>
  <c r="AI85" i="38"/>
  <c r="AH85" i="38"/>
  <c r="AG85" i="38"/>
  <c r="AF85" i="38"/>
  <c r="AE85" i="38"/>
  <c r="AD85" i="38"/>
  <c r="AC85" i="38"/>
  <c r="AB85" i="38"/>
  <c r="AA85" i="38"/>
  <c r="Z85" i="38"/>
  <c r="X85" i="38"/>
  <c r="W85" i="38"/>
  <c r="AK84" i="38"/>
  <c r="AM84" i="38" s="1"/>
  <c r="AK82" i="38"/>
  <c r="AM82" i="38" s="1"/>
  <c r="AK81" i="38"/>
  <c r="AM81" i="38" s="1"/>
  <c r="AK80" i="38"/>
  <c r="AM80" i="38" s="1"/>
  <c r="AK79" i="38"/>
  <c r="Y79" i="38"/>
  <c r="AK78" i="38"/>
  <c r="AM78" i="38" s="1"/>
  <c r="AK77" i="38"/>
  <c r="Y77" i="38"/>
  <c r="AK76" i="38"/>
  <c r="AM76" i="38" s="1"/>
  <c r="AK75" i="38"/>
  <c r="AM75" i="38" s="1"/>
  <c r="AK74" i="38"/>
  <c r="S70" i="38"/>
  <c r="R70" i="38"/>
  <c r="P70" i="38"/>
  <c r="O70" i="38"/>
  <c r="M70" i="38"/>
  <c r="L70" i="38"/>
  <c r="G70" i="38"/>
  <c r="F70" i="38"/>
  <c r="D70" i="38"/>
  <c r="C70" i="38"/>
  <c r="T69" i="38"/>
  <c r="Q69" i="38"/>
  <c r="N69" i="38"/>
  <c r="K69" i="38"/>
  <c r="H69" i="38"/>
  <c r="E69" i="38"/>
  <c r="T68" i="38"/>
  <c r="N68" i="38"/>
  <c r="E68" i="38"/>
  <c r="T67" i="38"/>
  <c r="Q67" i="38"/>
  <c r="N67" i="38"/>
  <c r="K67" i="38"/>
  <c r="H67" i="38"/>
  <c r="E67" i="38"/>
  <c r="T66" i="38"/>
  <c r="Q66" i="38"/>
  <c r="N66" i="38"/>
  <c r="K66" i="38"/>
  <c r="H66" i="38"/>
  <c r="E66" i="38"/>
  <c r="T65" i="38"/>
  <c r="Q65" i="38"/>
  <c r="N65" i="38"/>
  <c r="T64" i="38"/>
  <c r="Q64" i="38"/>
  <c r="N64" i="38"/>
  <c r="K64" i="38"/>
  <c r="H64" i="38"/>
  <c r="E64" i="38"/>
  <c r="T63" i="38"/>
  <c r="Q63" i="38"/>
  <c r="N63" i="38"/>
  <c r="H63" i="38"/>
  <c r="E63" i="38"/>
  <c r="T62" i="38"/>
  <c r="Q62" i="38"/>
  <c r="N62" i="38"/>
  <c r="K62" i="38"/>
  <c r="H62" i="38"/>
  <c r="E62" i="38"/>
  <c r="T61" i="38"/>
  <c r="Q61" i="38"/>
  <c r="N61" i="38"/>
  <c r="K61" i="38"/>
  <c r="H61" i="38"/>
  <c r="E61" i="38"/>
  <c r="T60" i="38"/>
  <c r="Q60" i="38"/>
  <c r="N60" i="38"/>
  <c r="K60" i="38"/>
  <c r="H60" i="38"/>
  <c r="E60" i="38"/>
  <c r="T59" i="38"/>
  <c r="Q59" i="38"/>
  <c r="N59" i="38"/>
  <c r="K59" i="38"/>
  <c r="H59" i="38"/>
  <c r="E59" i="38"/>
  <c r="S54" i="38"/>
  <c r="R54" i="38"/>
  <c r="P54" i="38"/>
  <c r="O54" i="38"/>
  <c r="M54" i="38"/>
  <c r="L54" i="38"/>
  <c r="J54" i="38"/>
  <c r="I54" i="38"/>
  <c r="G54" i="38"/>
  <c r="F54" i="38"/>
  <c r="D54" i="38"/>
  <c r="C54" i="38"/>
  <c r="T53" i="38"/>
  <c r="Q53" i="38"/>
  <c r="N53" i="38"/>
  <c r="K53" i="38"/>
  <c r="H53" i="38"/>
  <c r="E53" i="38"/>
  <c r="T52" i="38"/>
  <c r="Q52" i="38"/>
  <c r="K52" i="38"/>
  <c r="T51" i="38"/>
  <c r="Q51" i="38"/>
  <c r="N51" i="38"/>
  <c r="H51" i="38"/>
  <c r="E51" i="38"/>
  <c r="T50" i="38"/>
  <c r="Q50" i="38"/>
  <c r="N50" i="38"/>
  <c r="K50" i="38"/>
  <c r="H50" i="38"/>
  <c r="E50" i="38"/>
  <c r="T49" i="38"/>
  <c r="Q49" i="38"/>
  <c r="K49" i="38"/>
  <c r="H49" i="38"/>
  <c r="E49" i="38"/>
  <c r="T48" i="38"/>
  <c r="Q48" i="38"/>
  <c r="N48" i="38"/>
  <c r="K48" i="38"/>
  <c r="H48" i="38"/>
  <c r="E48" i="38"/>
  <c r="T47" i="38"/>
  <c r="Q47" i="38"/>
  <c r="N47" i="38"/>
  <c r="K47" i="38"/>
  <c r="H47" i="38"/>
  <c r="E47" i="38"/>
  <c r="T46" i="38"/>
  <c r="Q46" i="38"/>
  <c r="N46" i="38"/>
  <c r="K46" i="38"/>
  <c r="H46" i="38"/>
  <c r="E46" i="38"/>
  <c r="T45" i="38"/>
  <c r="Q45" i="38"/>
  <c r="N45" i="38"/>
  <c r="K45" i="38"/>
  <c r="H45" i="38"/>
  <c r="E45" i="38"/>
  <c r="T44" i="38"/>
  <c r="Q44" i="38"/>
  <c r="N44" i="38"/>
  <c r="H44" i="38"/>
  <c r="E44" i="38"/>
  <c r="T43" i="38"/>
  <c r="Q43" i="38"/>
  <c r="N43" i="38"/>
  <c r="K43" i="38"/>
  <c r="H43" i="38"/>
  <c r="E43" i="38"/>
  <c r="T28" i="38"/>
  <c r="S28" i="38"/>
  <c r="R28" i="38"/>
  <c r="P28" i="38"/>
  <c r="O28" i="38"/>
  <c r="N28" i="38"/>
  <c r="M28" i="38"/>
  <c r="L28" i="38"/>
  <c r="K28" i="38"/>
  <c r="J28" i="38"/>
  <c r="I28" i="38"/>
  <c r="G28" i="38"/>
  <c r="F28" i="38"/>
  <c r="E28" i="38"/>
  <c r="D28" i="38"/>
  <c r="C28" i="38"/>
  <c r="Q27" i="38"/>
  <c r="H27" i="38"/>
  <c r="Q26" i="38"/>
  <c r="H26" i="38"/>
  <c r="Q25" i="38"/>
  <c r="H25" i="38"/>
  <c r="Q24" i="38"/>
  <c r="H24" i="38"/>
  <c r="Q23" i="38"/>
  <c r="H23" i="38"/>
  <c r="Q22" i="38"/>
  <c r="H22" i="38"/>
  <c r="Q21" i="38"/>
  <c r="H21" i="38"/>
  <c r="Q20" i="38"/>
  <c r="H20" i="38"/>
  <c r="Q19" i="38"/>
  <c r="H19" i="38"/>
  <c r="Q18" i="38"/>
  <c r="H18" i="38"/>
  <c r="Q17" i="38"/>
  <c r="H17" i="38"/>
  <c r="V17" i="38" l="1"/>
  <c r="V19" i="38"/>
  <c r="V21" i="38"/>
  <c r="V23" i="38"/>
  <c r="V25" i="38"/>
  <c r="V68" i="38"/>
  <c r="V27" i="38"/>
  <c r="V46" i="38"/>
  <c r="V48" i="38"/>
  <c r="V64" i="38"/>
  <c r="V69" i="38"/>
  <c r="AM77" i="38"/>
  <c r="E70" i="38"/>
  <c r="AK85" i="38"/>
  <c r="AM74" i="38"/>
  <c r="V44" i="38"/>
  <c r="V51" i="38"/>
  <c r="V60" i="38"/>
  <c r="V66" i="38"/>
  <c r="V45" i="38"/>
  <c r="V47" i="38"/>
  <c r="V49" i="38"/>
  <c r="V52" i="38"/>
  <c r="V65" i="38"/>
  <c r="V53" i="38"/>
  <c r="AJ100" i="38" s="1"/>
  <c r="V62" i="38"/>
  <c r="AJ93" i="38" s="1"/>
  <c r="V18" i="38"/>
  <c r="V20" i="38"/>
  <c r="V22" i="38"/>
  <c r="V24" i="38"/>
  <c r="V26" i="38"/>
  <c r="V43" i="38"/>
  <c r="V50" i="38"/>
  <c r="V59" i="38"/>
  <c r="V61" i="38"/>
  <c r="V63" i="38"/>
  <c r="V67" i="38"/>
  <c r="AM79" i="38"/>
  <c r="H54" i="38"/>
  <c r="Q54" i="38"/>
  <c r="H70" i="38"/>
  <c r="N70" i="38"/>
  <c r="K54" i="38"/>
  <c r="Q28" i="38"/>
  <c r="H28" i="38"/>
  <c r="N54" i="38"/>
  <c r="Q70" i="38"/>
  <c r="AB101" i="38"/>
  <c r="T54" i="38"/>
  <c r="T70" i="38"/>
  <c r="Y85" i="38"/>
  <c r="E54" i="38"/>
  <c r="K47" i="4"/>
  <c r="K44" i="4"/>
  <c r="K42" i="4"/>
  <c r="H42" i="4"/>
  <c r="H43" i="4"/>
  <c r="H44" i="4"/>
  <c r="H45" i="4"/>
  <c r="H46" i="4"/>
  <c r="H47" i="4"/>
  <c r="H48" i="4"/>
  <c r="H49" i="4"/>
  <c r="H50" i="4"/>
  <c r="H51" i="4"/>
  <c r="O30" i="4"/>
  <c r="P30" i="4"/>
  <c r="Q27" i="4"/>
  <c r="Q26" i="4"/>
  <c r="E20" i="4"/>
  <c r="E21" i="4"/>
  <c r="E22" i="4"/>
  <c r="E23" i="4"/>
  <c r="E24" i="4"/>
  <c r="E25" i="4"/>
  <c r="E26" i="4"/>
  <c r="E27" i="4"/>
  <c r="E28" i="4"/>
  <c r="AJ94" i="38" l="1"/>
  <c r="AJ92" i="38"/>
  <c r="AJ96" i="38"/>
  <c r="AJ90" i="38"/>
  <c r="AJ99" i="38"/>
  <c r="AJ91" i="38"/>
  <c r="AJ95" i="38"/>
  <c r="AJ97" i="38"/>
  <c r="AJ98" i="38"/>
  <c r="F54" i="29"/>
  <c r="G54" i="29"/>
  <c r="H50" i="29"/>
  <c r="AJ101" i="38" l="1"/>
  <c r="H41" i="4"/>
  <c r="H53" i="29"/>
  <c r="H52" i="29"/>
  <c r="H49" i="29"/>
  <c r="H48" i="29"/>
  <c r="H47" i="29"/>
  <c r="H46" i="29"/>
  <c r="H45" i="29"/>
  <c r="H43" i="29"/>
  <c r="H54" i="29" l="1"/>
  <c r="H52" i="4"/>
  <c r="C24" i="36" l="1"/>
  <c r="D24" i="36"/>
  <c r="E24" i="36"/>
  <c r="F24" i="36"/>
  <c r="G24" i="36"/>
  <c r="H24" i="36"/>
  <c r="I24" i="36"/>
  <c r="J24" i="36"/>
  <c r="K24" i="36"/>
  <c r="L24" i="36"/>
  <c r="M24" i="36"/>
  <c r="N24" i="36"/>
  <c r="C25" i="35"/>
  <c r="D25" i="35"/>
  <c r="E25" i="35"/>
  <c r="F25" i="35"/>
  <c r="G25" i="35"/>
  <c r="H25" i="35"/>
  <c r="I25" i="35"/>
  <c r="J25" i="35"/>
  <c r="K25" i="35"/>
  <c r="L25" i="35"/>
  <c r="M25" i="35"/>
  <c r="N25" i="35"/>
  <c r="C25" i="34"/>
  <c r="D25" i="34"/>
  <c r="E25" i="34"/>
  <c r="F25" i="34"/>
  <c r="G25" i="34"/>
  <c r="H25" i="34"/>
  <c r="I25" i="34"/>
  <c r="J25" i="34"/>
  <c r="K25" i="34"/>
  <c r="L25" i="34"/>
  <c r="M25" i="34"/>
  <c r="N25" i="34"/>
  <c r="C24" i="33"/>
  <c r="D24" i="33"/>
  <c r="E24" i="33"/>
  <c r="F24" i="33"/>
  <c r="G24" i="33"/>
  <c r="H24" i="33"/>
  <c r="I24" i="33"/>
  <c r="J24" i="33"/>
  <c r="K24" i="33"/>
  <c r="L24" i="33"/>
  <c r="M24" i="33"/>
  <c r="H25" i="29" l="1"/>
  <c r="H18" i="29"/>
  <c r="H19" i="29"/>
  <c r="H20" i="29"/>
  <c r="H21" i="29"/>
  <c r="H22" i="29"/>
  <c r="H23" i="29"/>
  <c r="H24" i="29"/>
  <c r="H26" i="29"/>
  <c r="H27" i="29"/>
  <c r="Y88" i="27"/>
  <c r="Y89" i="27"/>
  <c r="Y90" i="27"/>
  <c r="Y91" i="27"/>
  <c r="Y92" i="27"/>
  <c r="Y93" i="27"/>
  <c r="Y94" i="27"/>
  <c r="Y95" i="27"/>
  <c r="Y96" i="27"/>
  <c r="Y87" i="27"/>
  <c r="K39" i="27"/>
  <c r="K40" i="27"/>
  <c r="K41" i="27"/>
  <c r="K42" i="27"/>
  <c r="K43" i="27"/>
  <c r="K44" i="27"/>
  <c r="K45" i="27"/>
  <c r="K46" i="27"/>
  <c r="K47" i="27"/>
  <c r="K38" i="27"/>
  <c r="H39" i="27"/>
  <c r="H40" i="27"/>
  <c r="H41" i="27"/>
  <c r="H42" i="27"/>
  <c r="H43" i="27"/>
  <c r="H44" i="27"/>
  <c r="H45" i="27"/>
  <c r="H46" i="27"/>
  <c r="H47" i="27"/>
  <c r="H38" i="27"/>
  <c r="Y92" i="25"/>
  <c r="Y93" i="25"/>
  <c r="Y94" i="25"/>
  <c r="Y95" i="25"/>
  <c r="Y96" i="25"/>
  <c r="Y97" i="25"/>
  <c r="Y98" i="25"/>
  <c r="Y99" i="25"/>
  <c r="Y100" i="25"/>
  <c r="Y101" i="25"/>
  <c r="Y91" i="25"/>
  <c r="K42" i="25"/>
  <c r="K43" i="25"/>
  <c r="K44" i="25"/>
  <c r="K45" i="25"/>
  <c r="K46" i="25"/>
  <c r="K47" i="25"/>
  <c r="K48" i="25"/>
  <c r="K49" i="25"/>
  <c r="K50" i="25"/>
  <c r="K51" i="25"/>
  <c r="K41" i="25"/>
  <c r="H42" i="25"/>
  <c r="H43" i="25"/>
  <c r="H44" i="25"/>
  <c r="H45" i="25"/>
  <c r="H46" i="25"/>
  <c r="H47" i="25"/>
  <c r="H48" i="25"/>
  <c r="H49" i="25"/>
  <c r="H50" i="25"/>
  <c r="H51" i="25"/>
  <c r="H41" i="25"/>
  <c r="Q19" i="25"/>
  <c r="Q20" i="25"/>
  <c r="Q21" i="25"/>
  <c r="Q22" i="25"/>
  <c r="Q23" i="25"/>
  <c r="Q24" i="25"/>
  <c r="Q25" i="25"/>
  <c r="Q26" i="25"/>
  <c r="Q27" i="25"/>
  <c r="Q28" i="25"/>
  <c r="Q18" i="25"/>
  <c r="H19" i="25"/>
  <c r="H20" i="25"/>
  <c r="H21" i="25"/>
  <c r="H22" i="25"/>
  <c r="H23" i="25"/>
  <c r="H24" i="25"/>
  <c r="H25" i="25"/>
  <c r="H26" i="25"/>
  <c r="H27" i="25"/>
  <c r="H28" i="25"/>
  <c r="H18" i="25"/>
  <c r="E19" i="25"/>
  <c r="E20" i="25"/>
  <c r="E21" i="25"/>
  <c r="E22" i="25"/>
  <c r="E23" i="25"/>
  <c r="E24" i="25"/>
  <c r="E25" i="25"/>
  <c r="E26" i="25"/>
  <c r="E27" i="25"/>
  <c r="E28" i="25"/>
  <c r="E18" i="25"/>
  <c r="G11" i="20"/>
  <c r="G12" i="20"/>
  <c r="G13" i="20"/>
  <c r="G14" i="20"/>
  <c r="G15" i="20"/>
  <c r="G16" i="20"/>
  <c r="G17" i="20"/>
  <c r="G18" i="20"/>
  <c r="G19" i="20"/>
  <c r="G20" i="20"/>
  <c r="G21" i="20"/>
  <c r="G10" i="20"/>
  <c r="Y91" i="29"/>
  <c r="Y92" i="29"/>
  <c r="Y93" i="29"/>
  <c r="Y94" i="29"/>
  <c r="Y95" i="29"/>
  <c r="Y96" i="29"/>
  <c r="Y97" i="29"/>
  <c r="Y98" i="29"/>
  <c r="Y99" i="29"/>
  <c r="Y100" i="29"/>
  <c r="Y90" i="29"/>
  <c r="W101" i="29"/>
  <c r="Q18" i="29"/>
  <c r="Q19" i="29"/>
  <c r="Q20" i="29"/>
  <c r="Q21" i="29"/>
  <c r="Q22" i="29"/>
  <c r="Q23" i="29"/>
  <c r="Q24" i="29"/>
  <c r="Q25" i="29"/>
  <c r="Q26" i="29"/>
  <c r="Q27" i="29"/>
  <c r="Q17" i="29"/>
  <c r="H17" i="29"/>
  <c r="J35" i="2" l="1"/>
  <c r="H28" i="29"/>
  <c r="E23" i="30"/>
  <c r="E43" i="29"/>
  <c r="K43" i="29"/>
  <c r="N43" i="29"/>
  <c r="Q43" i="29"/>
  <c r="T43" i="29"/>
  <c r="E44" i="29"/>
  <c r="K44" i="29"/>
  <c r="N44" i="29"/>
  <c r="Q44" i="29"/>
  <c r="T44" i="29"/>
  <c r="E45" i="29"/>
  <c r="K45" i="29"/>
  <c r="N45" i="29"/>
  <c r="Q45" i="29"/>
  <c r="T45" i="29"/>
  <c r="E46" i="29"/>
  <c r="K46" i="29"/>
  <c r="N46" i="29"/>
  <c r="Q46" i="29"/>
  <c r="T46" i="29"/>
  <c r="E47" i="29"/>
  <c r="N47" i="29"/>
  <c r="Q47" i="29"/>
  <c r="T47" i="29"/>
  <c r="E48" i="29"/>
  <c r="K48" i="29"/>
  <c r="N48" i="29"/>
  <c r="Q48" i="29"/>
  <c r="T48" i="29"/>
  <c r="E49" i="29"/>
  <c r="K49" i="29"/>
  <c r="Q49" i="29"/>
  <c r="T49" i="29"/>
  <c r="E50" i="29"/>
  <c r="K50" i="29"/>
  <c r="N50" i="29"/>
  <c r="Q50" i="29"/>
  <c r="T50" i="29"/>
  <c r="E51" i="29"/>
  <c r="K51" i="29"/>
  <c r="N51" i="29"/>
  <c r="Q51" i="29"/>
  <c r="T51" i="29"/>
  <c r="K52" i="29"/>
  <c r="Q52" i="29"/>
  <c r="T52" i="29"/>
  <c r="E53" i="29"/>
  <c r="N53" i="29"/>
  <c r="Q53" i="29"/>
  <c r="T53" i="29"/>
  <c r="I52" i="4" l="1"/>
  <c r="J52" i="4"/>
  <c r="X101" i="29"/>
  <c r="C30" i="4"/>
  <c r="D30" i="4"/>
  <c r="F30" i="4"/>
  <c r="G30" i="4"/>
  <c r="I30" i="4"/>
  <c r="J30" i="4"/>
  <c r="N23" i="30"/>
  <c r="M23" i="30"/>
  <c r="L23" i="30"/>
  <c r="K23" i="30"/>
  <c r="J23" i="30"/>
  <c r="I23" i="30"/>
  <c r="H23" i="30"/>
  <c r="G23" i="30"/>
  <c r="F23" i="30"/>
  <c r="D23" i="30"/>
  <c r="C23" i="30"/>
  <c r="AE101" i="29"/>
  <c r="AD101" i="29"/>
  <c r="AC101" i="29"/>
  <c r="AA101" i="29"/>
  <c r="Z101" i="29"/>
  <c r="AB100" i="29"/>
  <c r="AB99" i="29"/>
  <c r="AB98" i="29"/>
  <c r="AB97" i="29"/>
  <c r="AB95" i="29"/>
  <c r="AB94" i="29"/>
  <c r="AB93" i="29"/>
  <c r="AB92" i="29"/>
  <c r="AB91" i="29"/>
  <c r="AB90" i="29"/>
  <c r="AJ85" i="29"/>
  <c r="AI85" i="29"/>
  <c r="AH85" i="29"/>
  <c r="AG85" i="29"/>
  <c r="AF85" i="29"/>
  <c r="AE85" i="29"/>
  <c r="AD85" i="29"/>
  <c r="AC85" i="29"/>
  <c r="AB85" i="29"/>
  <c r="AA85" i="29"/>
  <c r="Z85" i="29"/>
  <c r="X85" i="29"/>
  <c r="W85" i="29"/>
  <c r="AK84" i="29"/>
  <c r="AK82" i="29"/>
  <c r="AK81" i="29"/>
  <c r="AK80" i="29"/>
  <c r="AK79" i="29"/>
  <c r="Y79" i="29"/>
  <c r="AK78" i="29"/>
  <c r="AK77" i="29"/>
  <c r="Y77" i="29"/>
  <c r="AK76" i="29"/>
  <c r="AK75" i="29"/>
  <c r="AK74" i="29"/>
  <c r="S70" i="29"/>
  <c r="R70" i="29"/>
  <c r="P70" i="29"/>
  <c r="O70" i="29"/>
  <c r="M70" i="29"/>
  <c r="L70" i="29"/>
  <c r="K70" i="29"/>
  <c r="G70" i="29"/>
  <c r="F70" i="29"/>
  <c r="D70" i="29"/>
  <c r="C70" i="29"/>
  <c r="T69" i="29"/>
  <c r="Q69" i="29"/>
  <c r="N69" i="29"/>
  <c r="K69" i="29"/>
  <c r="H69" i="29"/>
  <c r="E69" i="29"/>
  <c r="T68" i="29"/>
  <c r="N68" i="29"/>
  <c r="E68" i="29"/>
  <c r="T67" i="29"/>
  <c r="Q67" i="29"/>
  <c r="N67" i="29"/>
  <c r="K67" i="29"/>
  <c r="H67" i="29"/>
  <c r="E67" i="29"/>
  <c r="T66" i="29"/>
  <c r="Q66" i="29"/>
  <c r="N66" i="29"/>
  <c r="K66" i="29"/>
  <c r="H66" i="29"/>
  <c r="E66" i="29"/>
  <c r="T65" i="29"/>
  <c r="Q65" i="29"/>
  <c r="N65" i="29"/>
  <c r="T64" i="29"/>
  <c r="Q64" i="29"/>
  <c r="N64" i="29"/>
  <c r="K64" i="29"/>
  <c r="H64" i="29"/>
  <c r="E64" i="29"/>
  <c r="T63" i="29"/>
  <c r="Q63" i="29"/>
  <c r="N63" i="29"/>
  <c r="H63" i="29"/>
  <c r="E63" i="29"/>
  <c r="T62" i="29"/>
  <c r="Q62" i="29"/>
  <c r="N62" i="29"/>
  <c r="K62" i="29"/>
  <c r="H62" i="29"/>
  <c r="E62" i="29"/>
  <c r="T61" i="29"/>
  <c r="Q61" i="29"/>
  <c r="N61" i="29"/>
  <c r="K61" i="29"/>
  <c r="H61" i="29"/>
  <c r="E61" i="29"/>
  <c r="T60" i="29"/>
  <c r="Q60" i="29"/>
  <c r="N60" i="29"/>
  <c r="K60" i="29"/>
  <c r="H60" i="29"/>
  <c r="E60" i="29"/>
  <c r="T59" i="29"/>
  <c r="Q59" i="29"/>
  <c r="N59" i="29"/>
  <c r="K59" i="29"/>
  <c r="H59" i="29"/>
  <c r="E59" i="29"/>
  <c r="S54" i="29"/>
  <c r="R54" i="29"/>
  <c r="P54" i="29"/>
  <c r="O54" i="29"/>
  <c r="M54" i="29"/>
  <c r="L54" i="29"/>
  <c r="J54" i="29"/>
  <c r="I54" i="29"/>
  <c r="D54" i="29"/>
  <c r="C54" i="29"/>
  <c r="Q54" i="29"/>
  <c r="N54" i="29"/>
  <c r="E54" i="29"/>
  <c r="S28" i="29"/>
  <c r="R28" i="29"/>
  <c r="P28" i="29"/>
  <c r="O28" i="29"/>
  <c r="M28" i="29"/>
  <c r="L28" i="29"/>
  <c r="J28" i="29"/>
  <c r="I28" i="29"/>
  <c r="G28" i="29"/>
  <c r="F28" i="29"/>
  <c r="D28" i="29"/>
  <c r="C28" i="29"/>
  <c r="T28" i="29"/>
  <c r="N28" i="29"/>
  <c r="E28" i="29"/>
  <c r="N24" i="28"/>
  <c r="M24" i="28"/>
  <c r="L24" i="28"/>
  <c r="K24" i="28"/>
  <c r="J24" i="28"/>
  <c r="I24" i="28"/>
  <c r="H24" i="28"/>
  <c r="G24" i="28"/>
  <c r="F24" i="28"/>
  <c r="E24" i="28"/>
  <c r="D24" i="28"/>
  <c r="C24" i="28"/>
  <c r="AD97" i="27"/>
  <c r="AC97" i="27"/>
  <c r="AA97" i="27"/>
  <c r="Z97" i="27"/>
  <c r="X97" i="27"/>
  <c r="W97" i="27"/>
  <c r="AE97" i="27"/>
  <c r="AJ81" i="27"/>
  <c r="AI81" i="27"/>
  <c r="AG81" i="27"/>
  <c r="AF81" i="27"/>
  <c r="AD81" i="27"/>
  <c r="AC81" i="27"/>
  <c r="AA81" i="27"/>
  <c r="Z81" i="27"/>
  <c r="X81" i="27"/>
  <c r="W81" i="27"/>
  <c r="AH81" i="27"/>
  <c r="Y81" i="27"/>
  <c r="S64" i="27"/>
  <c r="R64" i="27"/>
  <c r="P64" i="27"/>
  <c r="O64" i="27"/>
  <c r="M64" i="27"/>
  <c r="L64" i="27"/>
  <c r="J64" i="27"/>
  <c r="I64" i="27"/>
  <c r="G64" i="27"/>
  <c r="F64" i="27"/>
  <c r="D64" i="27"/>
  <c r="C64" i="27"/>
  <c r="N64" i="27"/>
  <c r="K64" i="27"/>
  <c r="S48" i="27"/>
  <c r="R48" i="27"/>
  <c r="P48" i="27"/>
  <c r="O48" i="27"/>
  <c r="M48" i="27"/>
  <c r="L48" i="27"/>
  <c r="J48" i="27"/>
  <c r="I48" i="27"/>
  <c r="G48" i="27"/>
  <c r="F48" i="27"/>
  <c r="D48" i="27"/>
  <c r="C48" i="27"/>
  <c r="T48" i="27"/>
  <c r="Q48" i="27"/>
  <c r="N48" i="27"/>
  <c r="E48" i="27"/>
  <c r="S27" i="27"/>
  <c r="R27" i="27"/>
  <c r="P27" i="27"/>
  <c r="O27" i="27"/>
  <c r="M27" i="27"/>
  <c r="L27" i="27"/>
  <c r="J27" i="27"/>
  <c r="I27" i="27"/>
  <c r="G27" i="27"/>
  <c r="F27" i="27"/>
  <c r="D27" i="27"/>
  <c r="C27" i="27"/>
  <c r="H27" i="27"/>
  <c r="N27" i="27"/>
  <c r="K27" i="27"/>
  <c r="E27" i="27"/>
  <c r="H70" i="29" l="1"/>
  <c r="T27" i="27"/>
  <c r="E64" i="27"/>
  <c r="Q64" i="27"/>
  <c r="AB81" i="27"/>
  <c r="H64" i="27"/>
  <c r="T64" i="27"/>
  <c r="AE81" i="27"/>
  <c r="Q70" i="29"/>
  <c r="AB101" i="29"/>
  <c r="Y85" i="29"/>
  <c r="Y97" i="27"/>
  <c r="K48" i="27"/>
  <c r="Q27" i="27"/>
  <c r="Y102" i="25"/>
  <c r="AB97" i="27"/>
  <c r="T70" i="29"/>
  <c r="E70" i="29"/>
  <c r="K28" i="29"/>
  <c r="N70" i="29"/>
  <c r="AK85" i="29"/>
  <c r="T54" i="29"/>
  <c r="Y101" i="29"/>
  <c r="H48" i="27"/>
  <c r="AK81" i="27"/>
  <c r="K54" i="29"/>
  <c r="Q28" i="29"/>
  <c r="AE102" i="25"/>
  <c r="AD102" i="25"/>
  <c r="AC102" i="25"/>
  <c r="AB102" i="25"/>
  <c r="AA102" i="25"/>
  <c r="Z102" i="25"/>
  <c r="X102" i="25"/>
  <c r="W102" i="25"/>
  <c r="AJ86" i="25"/>
  <c r="AI86" i="25"/>
  <c r="AK86" i="25" l="1"/>
  <c r="H52" i="25"/>
  <c r="D23" i="9"/>
  <c r="AD101" i="4"/>
  <c r="AC101" i="4"/>
  <c r="AA101" i="4"/>
  <c r="Z101" i="4"/>
  <c r="W101" i="4"/>
  <c r="AE100" i="4"/>
  <c r="AB100" i="4"/>
  <c r="AE99" i="4"/>
  <c r="AB99" i="4"/>
  <c r="AE98" i="4"/>
  <c r="AB98" i="4"/>
  <c r="AE97" i="4"/>
  <c r="AB97" i="4"/>
  <c r="AE96" i="4"/>
  <c r="AB96" i="4"/>
  <c r="AE95" i="4"/>
  <c r="AB95" i="4"/>
  <c r="AE94" i="4"/>
  <c r="AB94" i="4"/>
  <c r="AE93" i="4"/>
  <c r="AB93" i="4"/>
  <c r="AE92" i="4"/>
  <c r="AB92" i="4"/>
  <c r="AE91" i="4"/>
  <c r="AB91" i="4"/>
  <c r="AE90" i="4"/>
  <c r="AB90" i="4"/>
  <c r="AJ84" i="4"/>
  <c r="AI84" i="4"/>
  <c r="AK83" i="4"/>
  <c r="AK82" i="4"/>
  <c r="AK81" i="4"/>
  <c r="AK80" i="4"/>
  <c r="AK79" i="4"/>
  <c r="AK78" i="4"/>
  <c r="AK77" i="4"/>
  <c r="AK76" i="4"/>
  <c r="AK75" i="4"/>
  <c r="AK74" i="4"/>
  <c r="AK73" i="4"/>
  <c r="AE73" i="4"/>
  <c r="AH73" i="4"/>
  <c r="AE74" i="4"/>
  <c r="AH74" i="4"/>
  <c r="AE75" i="4"/>
  <c r="AH75" i="4"/>
  <c r="AE76" i="4"/>
  <c r="AH76" i="4"/>
  <c r="AE77" i="4"/>
  <c r="AH77" i="4"/>
  <c r="AE78" i="4"/>
  <c r="AH78" i="4"/>
  <c r="AE79" i="4"/>
  <c r="AH79" i="4"/>
  <c r="AE80" i="4"/>
  <c r="AH80" i="4"/>
  <c r="AE81" i="4"/>
  <c r="AH81" i="4"/>
  <c r="AE82" i="4"/>
  <c r="AH82" i="4"/>
  <c r="AE83" i="4"/>
  <c r="AH83" i="4"/>
  <c r="AB83" i="4"/>
  <c r="AB82" i="4"/>
  <c r="AB81" i="4"/>
  <c r="AB80" i="4"/>
  <c r="AB79" i="4"/>
  <c r="AB78" i="4"/>
  <c r="AB77" i="4"/>
  <c r="AB76" i="4"/>
  <c r="AB75" i="4"/>
  <c r="AB74" i="4"/>
  <c r="AB73" i="4"/>
  <c r="Y74" i="4"/>
  <c r="Y75" i="4"/>
  <c r="Y76" i="4"/>
  <c r="Y77" i="4"/>
  <c r="Y78" i="4"/>
  <c r="Y79" i="4"/>
  <c r="Y80" i="4"/>
  <c r="Y81" i="4"/>
  <c r="Y82" i="4"/>
  <c r="Y83" i="4"/>
  <c r="Y73" i="4"/>
  <c r="Q68" i="4"/>
  <c r="Q67" i="4"/>
  <c r="Q65" i="4"/>
  <c r="Q63" i="4"/>
  <c r="Q62" i="4"/>
  <c r="Q61" i="4"/>
  <c r="Q60" i="4"/>
  <c r="Q59" i="4"/>
  <c r="Q58" i="4"/>
  <c r="Q66" i="4"/>
  <c r="Q64" i="4"/>
  <c r="T59" i="4"/>
  <c r="T60" i="4"/>
  <c r="T61" i="4"/>
  <c r="T62" i="4"/>
  <c r="T63" i="4"/>
  <c r="T64" i="4"/>
  <c r="T65" i="4"/>
  <c r="T66" i="4"/>
  <c r="T67" i="4"/>
  <c r="T68" i="4"/>
  <c r="T58" i="4"/>
  <c r="N68" i="4"/>
  <c r="N67" i="4"/>
  <c r="N65" i="4"/>
  <c r="N63" i="4"/>
  <c r="N62" i="4"/>
  <c r="N61" i="4"/>
  <c r="N60" i="4"/>
  <c r="N59" i="4"/>
  <c r="N58" i="4"/>
  <c r="N66" i="4"/>
  <c r="N64" i="4"/>
  <c r="K68" i="4"/>
  <c r="K67" i="4"/>
  <c r="K59" i="4"/>
  <c r="K60" i="4"/>
  <c r="K61" i="4"/>
  <c r="K62" i="4"/>
  <c r="K63" i="4"/>
  <c r="K58" i="4"/>
  <c r="K66" i="4"/>
  <c r="K65" i="4"/>
  <c r="K64" i="4"/>
  <c r="H59" i="4"/>
  <c r="H60" i="4"/>
  <c r="H61" i="4"/>
  <c r="H62" i="4"/>
  <c r="H63" i="4"/>
  <c r="H64" i="4"/>
  <c r="H65" i="4"/>
  <c r="H66" i="4"/>
  <c r="H67" i="4"/>
  <c r="H68" i="4"/>
  <c r="H58" i="4"/>
  <c r="E68" i="4"/>
  <c r="E67" i="4"/>
  <c r="E64" i="4"/>
  <c r="E62" i="4"/>
  <c r="E61" i="4"/>
  <c r="E59" i="4"/>
  <c r="E58" i="4"/>
  <c r="E63" i="4"/>
  <c r="E66" i="4"/>
  <c r="E60" i="4"/>
  <c r="E65" i="4"/>
  <c r="Q42" i="4"/>
  <c r="T42" i="4"/>
  <c r="Q43" i="4"/>
  <c r="T43" i="4"/>
  <c r="Q44" i="4"/>
  <c r="T44" i="4"/>
  <c r="Q45" i="4"/>
  <c r="T45" i="4"/>
  <c r="Q46" i="4"/>
  <c r="T46" i="4"/>
  <c r="Q47" i="4"/>
  <c r="T47" i="4"/>
  <c r="Q48" i="4"/>
  <c r="T48" i="4"/>
  <c r="Q49" i="4"/>
  <c r="T49" i="4"/>
  <c r="Q50" i="4"/>
  <c r="T50" i="4"/>
  <c r="Q51" i="4"/>
  <c r="T51" i="4"/>
  <c r="T41" i="4"/>
  <c r="Q41" i="4"/>
  <c r="N42" i="4"/>
  <c r="N43" i="4"/>
  <c r="N44" i="4"/>
  <c r="N45" i="4"/>
  <c r="N46" i="4"/>
  <c r="N47" i="4"/>
  <c r="N48" i="4"/>
  <c r="N49" i="4"/>
  <c r="N50" i="4"/>
  <c r="N51" i="4"/>
  <c r="N41" i="4"/>
  <c r="K51" i="4"/>
  <c r="K50" i="4"/>
  <c r="K49" i="4"/>
  <c r="K48" i="4"/>
  <c r="K45" i="4"/>
  <c r="K43" i="4"/>
  <c r="K41" i="4"/>
  <c r="E42" i="4"/>
  <c r="E43" i="4"/>
  <c r="E44" i="4"/>
  <c r="V44" i="4" s="1"/>
  <c r="E45" i="4"/>
  <c r="E46" i="4"/>
  <c r="E47" i="4"/>
  <c r="E48" i="4"/>
  <c r="V48" i="4" s="1"/>
  <c r="E49" i="4"/>
  <c r="E50" i="4"/>
  <c r="E51" i="4"/>
  <c r="E41" i="4"/>
  <c r="T20" i="4"/>
  <c r="T21" i="4"/>
  <c r="T22" i="4"/>
  <c r="T23" i="4"/>
  <c r="T24" i="4"/>
  <c r="T25" i="4"/>
  <c r="T26" i="4"/>
  <c r="T27" i="4"/>
  <c r="T28" i="4"/>
  <c r="T29" i="4"/>
  <c r="T19" i="4"/>
  <c r="Q29" i="4"/>
  <c r="Q19" i="4"/>
  <c r="Q20" i="4"/>
  <c r="Q23" i="4"/>
  <c r="Q24" i="4"/>
  <c r="Q21" i="4"/>
  <c r="Q28" i="4"/>
  <c r="Q22" i="4"/>
  <c r="Q25" i="4"/>
  <c r="N20" i="4"/>
  <c r="N21" i="4"/>
  <c r="N22" i="4"/>
  <c r="N23" i="4"/>
  <c r="N24" i="4"/>
  <c r="N25" i="4"/>
  <c r="N26" i="4"/>
  <c r="N27" i="4"/>
  <c r="N28" i="4"/>
  <c r="N29" i="4"/>
  <c r="N19" i="4"/>
  <c r="K20" i="4"/>
  <c r="K21" i="4"/>
  <c r="K22" i="4"/>
  <c r="K23" i="4"/>
  <c r="K24" i="4"/>
  <c r="K25" i="4"/>
  <c r="K26" i="4"/>
  <c r="K27" i="4"/>
  <c r="K28" i="4"/>
  <c r="K29" i="4"/>
  <c r="K19" i="4"/>
  <c r="H26" i="4"/>
  <c r="V26" i="4" s="1"/>
  <c r="H27" i="4"/>
  <c r="V27" i="4" s="1"/>
  <c r="H28" i="4"/>
  <c r="H29" i="4"/>
  <c r="H19" i="4"/>
  <c r="H20" i="4"/>
  <c r="H21" i="4"/>
  <c r="H22" i="4"/>
  <c r="H23" i="4"/>
  <c r="H24" i="4"/>
  <c r="H25" i="4"/>
  <c r="E19" i="4"/>
  <c r="E29" i="4"/>
  <c r="N24" i="26"/>
  <c r="M24" i="26"/>
  <c r="L24" i="26"/>
  <c r="K24" i="26"/>
  <c r="J24" i="26"/>
  <c r="I24" i="26"/>
  <c r="H24" i="26"/>
  <c r="G24" i="26"/>
  <c r="F24" i="26"/>
  <c r="E24" i="26"/>
  <c r="D24" i="26"/>
  <c r="C24" i="26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T68" i="25"/>
  <c r="S68" i="25"/>
  <c r="R68" i="25"/>
  <c r="Q68" i="25"/>
  <c r="P68" i="25"/>
  <c r="O68" i="25"/>
  <c r="N68" i="25"/>
  <c r="M68" i="25"/>
  <c r="L68" i="25"/>
  <c r="J68" i="25"/>
  <c r="I68" i="25"/>
  <c r="H68" i="25"/>
  <c r="G68" i="25"/>
  <c r="F68" i="25"/>
  <c r="D68" i="25"/>
  <c r="C68" i="25"/>
  <c r="K68" i="25"/>
  <c r="E68" i="25"/>
  <c r="T52" i="25"/>
  <c r="S52" i="25"/>
  <c r="R52" i="25"/>
  <c r="P52" i="25"/>
  <c r="O52" i="25"/>
  <c r="N52" i="25"/>
  <c r="M52" i="25"/>
  <c r="L52" i="25"/>
  <c r="J52" i="25"/>
  <c r="I52" i="25"/>
  <c r="G52" i="25"/>
  <c r="F52" i="25"/>
  <c r="E52" i="25"/>
  <c r="D52" i="25"/>
  <c r="C52" i="25"/>
  <c r="Q52" i="25"/>
  <c r="K52" i="25"/>
  <c r="T29" i="25"/>
  <c r="S29" i="25"/>
  <c r="R29" i="25"/>
  <c r="P29" i="25"/>
  <c r="O29" i="25"/>
  <c r="N29" i="25"/>
  <c r="M29" i="25"/>
  <c r="L29" i="25"/>
  <c r="K29" i="25"/>
  <c r="J29" i="25"/>
  <c r="I29" i="25"/>
  <c r="G29" i="25"/>
  <c r="F29" i="25"/>
  <c r="D29" i="25"/>
  <c r="C29" i="25"/>
  <c r="H29" i="25"/>
  <c r="E29" i="25"/>
  <c r="AG91" i="4" l="1"/>
  <c r="AG93" i="4"/>
  <c r="V24" i="4"/>
  <c r="V20" i="4"/>
  <c r="V41" i="4"/>
  <c r="V63" i="4"/>
  <c r="AM81" i="4"/>
  <c r="AM77" i="4"/>
  <c r="AG95" i="4"/>
  <c r="AG97" i="4"/>
  <c r="AG99" i="4"/>
  <c r="V19" i="4"/>
  <c r="AG90" i="4"/>
  <c r="AG92" i="4"/>
  <c r="AG94" i="4"/>
  <c r="AG96" i="4"/>
  <c r="AG98" i="4"/>
  <c r="AG100" i="4"/>
  <c r="V23" i="4"/>
  <c r="V51" i="4"/>
  <c r="V43" i="4"/>
  <c r="V62" i="4"/>
  <c r="AM76" i="4"/>
  <c r="V29" i="4"/>
  <c r="V42" i="4"/>
  <c r="V65" i="4"/>
  <c r="AM79" i="4"/>
  <c r="V67" i="4"/>
  <c r="V59" i="4"/>
  <c r="V47" i="4"/>
  <c r="V66" i="4"/>
  <c r="AM73" i="4"/>
  <c r="AM80" i="4"/>
  <c r="V22" i="4"/>
  <c r="V50" i="4"/>
  <c r="V46" i="4"/>
  <c r="V58" i="4"/>
  <c r="V61" i="4"/>
  <c r="AM83" i="4"/>
  <c r="AM75" i="4"/>
  <c r="V25" i="4"/>
  <c r="V21" i="4"/>
  <c r="V28" i="4"/>
  <c r="V49" i="4"/>
  <c r="V45" i="4"/>
  <c r="V68" i="4"/>
  <c r="V64" i="4"/>
  <c r="V60" i="4"/>
  <c r="AM82" i="4"/>
  <c r="AM78" i="4"/>
  <c r="AM74" i="4"/>
  <c r="Q30" i="4"/>
  <c r="AB101" i="4"/>
  <c r="K52" i="4"/>
  <c r="AE101" i="4"/>
  <c r="Q29" i="25"/>
  <c r="AK84" i="4"/>
  <c r="E30" i="4"/>
  <c r="K30" i="4"/>
  <c r="H30" i="4"/>
  <c r="D23" i="22"/>
  <c r="E23" i="22"/>
  <c r="F23" i="22"/>
  <c r="G23" i="22"/>
  <c r="H23" i="22"/>
  <c r="I23" i="22"/>
  <c r="J23" i="22"/>
  <c r="K23" i="22"/>
  <c r="L23" i="22"/>
  <c r="M23" i="22"/>
  <c r="N23" i="22"/>
  <c r="C23" i="22"/>
  <c r="Z101" i="21"/>
  <c r="AB101" i="21"/>
  <c r="AC101" i="21"/>
  <c r="AE101" i="21"/>
  <c r="AF101" i="21"/>
  <c r="AH101" i="21"/>
  <c r="AI101" i="21"/>
  <c r="AJ101" i="21"/>
  <c r="Y101" i="21"/>
  <c r="Z85" i="21"/>
  <c r="AB85" i="21"/>
  <c r="AC85" i="21"/>
  <c r="AD85" i="21"/>
  <c r="AE85" i="21"/>
  <c r="AF85" i="21"/>
  <c r="AG85" i="21"/>
  <c r="AH85" i="21"/>
  <c r="AI85" i="21"/>
  <c r="AJ85" i="21"/>
  <c r="Y85" i="21"/>
  <c r="J70" i="21"/>
  <c r="C70" i="21"/>
  <c r="D70" i="21"/>
  <c r="F70" i="21"/>
  <c r="G70" i="21"/>
  <c r="H70" i="21"/>
  <c r="I70" i="21"/>
  <c r="L70" i="21"/>
  <c r="M70" i="21"/>
  <c r="N70" i="21"/>
  <c r="O70" i="21"/>
  <c r="P70" i="21"/>
  <c r="Q70" i="21"/>
  <c r="R70" i="21"/>
  <c r="S70" i="21"/>
  <c r="T70" i="21"/>
  <c r="D54" i="21"/>
  <c r="F54" i="21"/>
  <c r="G54" i="21"/>
  <c r="I54" i="21"/>
  <c r="J54" i="21"/>
  <c r="L54" i="21"/>
  <c r="M54" i="21"/>
  <c r="N54" i="21"/>
  <c r="O54" i="21"/>
  <c r="P54" i="21"/>
  <c r="Q54" i="21"/>
  <c r="R54" i="21"/>
  <c r="S54" i="21"/>
  <c r="T54" i="21"/>
  <c r="C54" i="21"/>
  <c r="D28" i="21"/>
  <c r="F28" i="21"/>
  <c r="G28" i="21"/>
  <c r="I28" i="21"/>
  <c r="J28" i="21"/>
  <c r="K28" i="21"/>
  <c r="L28" i="21"/>
  <c r="M28" i="21"/>
  <c r="O28" i="21"/>
  <c r="P28" i="21"/>
  <c r="R28" i="21"/>
  <c r="S28" i="21"/>
  <c r="C28" i="21"/>
  <c r="E23" i="9"/>
  <c r="F23" i="9"/>
  <c r="G23" i="9"/>
  <c r="H23" i="9"/>
  <c r="I23" i="9"/>
  <c r="J23" i="9"/>
  <c r="K23" i="9"/>
  <c r="L23" i="9"/>
  <c r="M23" i="9"/>
  <c r="N23" i="9"/>
  <c r="C23" i="9"/>
  <c r="X84" i="4"/>
  <c r="Z84" i="4"/>
  <c r="AA84" i="4"/>
  <c r="AC84" i="4"/>
  <c r="AD84" i="4"/>
  <c r="AF84" i="4"/>
  <c r="AG84" i="4"/>
  <c r="W84" i="4"/>
  <c r="D69" i="4"/>
  <c r="F69" i="4"/>
  <c r="G69" i="4"/>
  <c r="I69" i="4"/>
  <c r="J69" i="4"/>
  <c r="L69" i="4"/>
  <c r="M69" i="4"/>
  <c r="O69" i="4"/>
  <c r="P69" i="4"/>
  <c r="R69" i="4"/>
  <c r="S69" i="4"/>
  <c r="C69" i="4"/>
  <c r="D52" i="4"/>
  <c r="F52" i="4"/>
  <c r="G52" i="4"/>
  <c r="L52" i="4"/>
  <c r="M52" i="4"/>
  <c r="N52" i="4"/>
  <c r="O52" i="4"/>
  <c r="P52" i="4"/>
  <c r="R52" i="4"/>
  <c r="S52" i="4"/>
  <c r="C52" i="4"/>
  <c r="L30" i="4"/>
  <c r="M30" i="4"/>
  <c r="R30" i="4"/>
  <c r="S30" i="4"/>
  <c r="AJ99" i="4" l="1"/>
  <c r="AJ94" i="4"/>
  <c r="AJ97" i="4"/>
  <c r="AJ90" i="4"/>
  <c r="AJ91" i="4"/>
  <c r="AJ100" i="4"/>
  <c r="AJ98" i="4"/>
  <c r="AJ92" i="4"/>
  <c r="AJ95" i="4"/>
  <c r="AJ96" i="4"/>
  <c r="AJ93" i="4"/>
  <c r="E21" i="21"/>
  <c r="AJ101" i="4" l="1"/>
  <c r="AA100" i="21"/>
  <c r="AA94" i="21"/>
  <c r="AG94" i="21"/>
  <c r="AG101" i="21" s="1"/>
  <c r="AA79" i="21"/>
  <c r="K69" i="21"/>
  <c r="E69" i="21"/>
  <c r="K53" i="21"/>
  <c r="K47" i="21"/>
  <c r="K48" i="21"/>
  <c r="H53" i="21"/>
  <c r="H47" i="21"/>
  <c r="H48" i="21"/>
  <c r="Q23" i="21"/>
  <c r="Q27" i="21"/>
  <c r="Q21" i="21"/>
  <c r="Q22" i="21"/>
  <c r="H27" i="21"/>
  <c r="H21" i="21"/>
  <c r="D19" i="8"/>
  <c r="E19" i="8"/>
  <c r="F19" i="8"/>
  <c r="G19" i="8"/>
  <c r="H19" i="8"/>
  <c r="I19" i="8"/>
  <c r="J19" i="8"/>
  <c r="K19" i="8"/>
  <c r="L19" i="8"/>
  <c r="M19" i="8"/>
  <c r="N19" i="8"/>
  <c r="C19" i="8"/>
  <c r="AA83" i="21"/>
  <c r="K65" i="21"/>
  <c r="E68" i="21"/>
  <c r="K52" i="21"/>
  <c r="H52" i="21"/>
  <c r="Q26" i="21"/>
  <c r="T26" i="21"/>
  <c r="AA98" i="21"/>
  <c r="K51" i="21"/>
  <c r="H51" i="21"/>
  <c r="N25" i="21"/>
  <c r="N28" i="21" s="1"/>
  <c r="H25" i="21"/>
  <c r="E66" i="21"/>
  <c r="K50" i="21"/>
  <c r="H50" i="21"/>
  <c r="E50" i="21"/>
  <c r="E54" i="21" s="1"/>
  <c r="H24" i="21"/>
  <c r="AA96" i="21"/>
  <c r="AA80" i="21"/>
  <c r="K49" i="21"/>
  <c r="T23" i="21"/>
  <c r="H23" i="21"/>
  <c r="K70" i="21" l="1"/>
  <c r="AD99" i="21"/>
  <c r="AD90" i="21"/>
  <c r="AD97" i="21"/>
  <c r="AD92" i="21"/>
  <c r="AD91" i="21"/>
  <c r="AD98" i="21"/>
  <c r="AD94" i="21"/>
  <c r="AD100" i="21"/>
  <c r="AD95" i="21"/>
  <c r="AD96" i="21"/>
  <c r="AA91" i="21"/>
  <c r="AA92" i="21"/>
  <c r="AD93" i="21"/>
  <c r="AA93" i="21"/>
  <c r="AA77" i="21"/>
  <c r="AA85" i="21" s="1"/>
  <c r="E61" i="21"/>
  <c r="E59" i="21"/>
  <c r="E62" i="21"/>
  <c r="K44" i="21"/>
  <c r="H44" i="21"/>
  <c r="K45" i="21"/>
  <c r="H45" i="21"/>
  <c r="K43" i="21"/>
  <c r="H43" i="21"/>
  <c r="K46" i="21"/>
  <c r="H46" i="21"/>
  <c r="Q18" i="21"/>
  <c r="H18" i="21"/>
  <c r="E18" i="21"/>
  <c r="Q19" i="21"/>
  <c r="H19" i="21"/>
  <c r="Q17" i="21"/>
  <c r="H17" i="21"/>
  <c r="E17" i="21"/>
  <c r="T20" i="21"/>
  <c r="T28" i="21" s="1"/>
  <c r="AA101" i="21" l="1"/>
  <c r="AD101" i="21"/>
  <c r="E70" i="21"/>
  <c r="K54" i="21"/>
  <c r="H54" i="21"/>
  <c r="E28" i="21"/>
  <c r="Q28" i="21"/>
  <c r="H28" i="21"/>
  <c r="N24" i="10" l="1"/>
  <c r="F27" i="18" l="1"/>
  <c r="F29" i="18"/>
  <c r="F31" i="18"/>
  <c r="F30" i="18"/>
  <c r="F34" i="18"/>
  <c r="F35" i="18"/>
  <c r="F24" i="18"/>
  <c r="F23" i="18"/>
  <c r="F22" i="18"/>
  <c r="F20" i="18"/>
  <c r="F21" i="18"/>
  <c r="F19" i="18"/>
  <c r="F13" i="18"/>
  <c r="F16" i="18"/>
  <c r="F12" i="18"/>
  <c r="F15" i="18"/>
  <c r="F33" i="18"/>
  <c r="F18" i="18"/>
  <c r="F14" i="18"/>
  <c r="F17" i="18"/>
  <c r="F32" i="18"/>
  <c r="F11" i="18"/>
  <c r="F10" i="18"/>
  <c r="AD106" i="13" l="1"/>
  <c r="AD97" i="13"/>
  <c r="G17" i="19" l="1"/>
  <c r="G16" i="19"/>
  <c r="G15" i="19"/>
  <c r="G14" i="19"/>
  <c r="G13" i="19"/>
  <c r="G12" i="19"/>
  <c r="G11" i="19"/>
  <c r="G10" i="19"/>
  <c r="G9" i="19"/>
  <c r="G8" i="19"/>
  <c r="G7" i="19"/>
  <c r="G6" i="19"/>
  <c r="AA107" i="13" l="1"/>
  <c r="AA103" i="13"/>
  <c r="AA104" i="13"/>
  <c r="AA105" i="13"/>
  <c r="AD107" i="13"/>
  <c r="AD105" i="13"/>
  <c r="AD104" i="13"/>
  <c r="K68" i="13"/>
  <c r="E68" i="13"/>
  <c r="H52" i="13"/>
  <c r="H50" i="13"/>
  <c r="H49" i="13"/>
  <c r="K52" i="13"/>
  <c r="H24" i="13"/>
  <c r="K42" i="13"/>
  <c r="H42" i="13"/>
  <c r="K43" i="13"/>
  <c r="H44" i="13"/>
  <c r="Q14" i="13"/>
  <c r="Q18" i="13" l="1"/>
  <c r="K50" i="13" l="1"/>
  <c r="Q22" i="13"/>
  <c r="H22" i="13"/>
  <c r="K49" i="13"/>
  <c r="Q21" i="13"/>
  <c r="H21" i="13"/>
  <c r="AD103" i="13"/>
  <c r="E63" i="13"/>
  <c r="E64" i="13"/>
  <c r="H48" i="13"/>
  <c r="K48" i="13"/>
  <c r="Q20" i="13"/>
  <c r="H20" i="13"/>
  <c r="AD102" i="13" l="1"/>
  <c r="K47" i="13"/>
  <c r="H47" i="13"/>
  <c r="E47" i="13"/>
  <c r="H19" i="13"/>
  <c r="AD100" i="13"/>
  <c r="AD101" i="13"/>
  <c r="E61" i="13"/>
  <c r="E62" i="13"/>
  <c r="K46" i="13"/>
  <c r="H46" i="13"/>
  <c r="H18" i="13"/>
  <c r="E18" i="13"/>
  <c r="K45" i="13"/>
  <c r="Q17" i="13"/>
  <c r="AA99" i="13"/>
  <c r="AD99" i="13"/>
  <c r="AA83" i="13"/>
  <c r="E60" i="13"/>
  <c r="K44" i="13"/>
  <c r="T16" i="13"/>
  <c r="AD98" i="13"/>
  <c r="K59" i="13"/>
  <c r="H15" i="13"/>
  <c r="T30" i="4" l="1"/>
  <c r="N69" i="4"/>
  <c r="H69" i="4"/>
  <c r="Y84" i="4" l="1"/>
  <c r="AE84" i="4"/>
  <c r="AB84" i="4"/>
  <c r="T69" i="4"/>
  <c r="AH84" i="4"/>
  <c r="T52" i="4"/>
  <c r="E69" i="4"/>
  <c r="Q69" i="4"/>
  <c r="K69" i="4"/>
  <c r="Q52" i="4"/>
  <c r="E52" i="4"/>
  <c r="N30" i="4"/>
  <c r="R53" i="13" l="1"/>
  <c r="S53" i="13"/>
  <c r="Z108" i="13"/>
  <c r="AB108" i="13"/>
  <c r="AC108" i="13"/>
  <c r="Y108" i="13"/>
  <c r="J53" i="13"/>
  <c r="AF108" i="13"/>
  <c r="C25" i="13"/>
  <c r="D25" i="13"/>
  <c r="F25" i="13"/>
  <c r="G25" i="13"/>
  <c r="O25" i="13"/>
  <c r="P25" i="13"/>
  <c r="F53" i="13"/>
  <c r="G53" i="13"/>
  <c r="I53" i="13"/>
  <c r="AE108" i="13"/>
  <c r="R69" i="13"/>
  <c r="C69" i="13"/>
  <c r="D69" i="13"/>
  <c r="F69" i="13"/>
  <c r="G69" i="13"/>
  <c r="I69" i="13"/>
  <c r="J69" i="13"/>
  <c r="L69" i="13"/>
  <c r="M69" i="13"/>
  <c r="O69" i="13"/>
  <c r="P69" i="13"/>
  <c r="S69" i="13"/>
  <c r="Y92" i="13"/>
  <c r="Z92" i="13"/>
  <c r="AB92" i="13"/>
  <c r="AC92" i="13"/>
  <c r="AE92" i="13"/>
  <c r="AF92" i="13"/>
  <c r="AH92" i="13"/>
  <c r="AI92" i="13"/>
  <c r="AH108" i="13"/>
  <c r="AI108" i="13"/>
  <c r="J25" i="13"/>
  <c r="L25" i="13"/>
  <c r="M25" i="13"/>
  <c r="R25" i="13"/>
  <c r="S25" i="13"/>
  <c r="C53" i="13"/>
  <c r="D53" i="13"/>
  <c r="L53" i="13"/>
  <c r="M53" i="13"/>
  <c r="O53" i="13"/>
  <c r="P53" i="13"/>
  <c r="I25" i="13"/>
  <c r="K24" i="10"/>
  <c r="E24" i="10"/>
  <c r="J24" i="10"/>
  <c r="H24" i="10"/>
  <c r="D24" i="10"/>
  <c r="L24" i="10"/>
  <c r="G24" i="10"/>
  <c r="F24" i="10"/>
  <c r="I24" i="10"/>
  <c r="C24" i="10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D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T31" i="1"/>
  <c r="T15" i="1"/>
  <c r="T7" i="1"/>
  <c r="T6" i="1"/>
  <c r="T8" i="1"/>
  <c r="T9" i="1"/>
  <c r="T10" i="1"/>
  <c r="T11" i="1"/>
  <c r="T12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2" i="1"/>
  <c r="W5" i="1"/>
  <c r="V5" i="1"/>
  <c r="U5" i="1"/>
  <c r="T5" i="1"/>
  <c r="F68" i="1"/>
  <c r="L68" i="1"/>
  <c r="O68" i="1"/>
  <c r="I68" i="1"/>
  <c r="V34" i="1" l="1"/>
  <c r="W34" i="1"/>
  <c r="T34" i="1"/>
  <c r="U34" i="1"/>
  <c r="E25" i="13"/>
  <c r="T53" i="13"/>
  <c r="N53" i="13"/>
  <c r="AA108" i="13"/>
  <c r="K53" i="13"/>
  <c r="H69" i="13"/>
  <c r="K25" i="13"/>
  <c r="AD108" i="13"/>
  <c r="Q25" i="13"/>
  <c r="AG108" i="13"/>
  <c r="AD92" i="13"/>
  <c r="N69" i="13"/>
  <c r="E69" i="13"/>
  <c r="Q53" i="13"/>
  <c r="E53" i="13"/>
  <c r="AJ92" i="13"/>
  <c r="AG92" i="13"/>
  <c r="AA92" i="13"/>
  <c r="AJ108" i="13"/>
  <c r="Q69" i="13"/>
  <c r="T25" i="13"/>
  <c r="N25" i="13"/>
  <c r="H25" i="13"/>
  <c r="T69" i="13"/>
  <c r="K69" i="13"/>
  <c r="H53" i="13"/>
  <c r="Q68" i="1"/>
</calcChain>
</file>

<file path=xl/sharedStrings.xml><?xml version="1.0" encoding="utf-8"?>
<sst xmlns="http://schemas.openxmlformats.org/spreadsheetml/2006/main" count="2193" uniqueCount="184">
  <si>
    <t>REKAPITULASI DATA PENYANDANG MASALAH KESEJAHTERAAN SOSIAL DARI TAHUN 2009 S/D 2013</t>
  </si>
  <si>
    <t>NO</t>
  </si>
  <si>
    <t>JENIS PMKS</t>
  </si>
  <si>
    <t>SATUAN</t>
  </si>
  <si>
    <t>KECAMATAN DENBAR</t>
  </si>
  <si>
    <t>KECAMATAN DENSEL</t>
  </si>
  <si>
    <t>KECAMATAN DENTIM</t>
  </si>
  <si>
    <t>KECAMATAN DENUT</t>
  </si>
  <si>
    <t>JUMLAH</t>
  </si>
  <si>
    <t>JIWA</t>
  </si>
  <si>
    <t>JENIS KELAMIN</t>
  </si>
  <si>
    <t>LAKI</t>
  </si>
  <si>
    <t>PEREMPUAN</t>
  </si>
  <si>
    <t>KETERANGAN</t>
  </si>
  <si>
    <t>KECAMATAN</t>
  </si>
  <si>
    <t>DENPASAR BARAT</t>
  </si>
  <si>
    <t>DENPASAR TIMUR</t>
  </si>
  <si>
    <t>DENPASAR SELATAN</t>
  </si>
  <si>
    <t>DENPASAR UTARA</t>
  </si>
  <si>
    <t>DESA/KELURAHAN</t>
  </si>
  <si>
    <t>Anak yang Berhadapan dengan Hukum</t>
  </si>
  <si>
    <t>Anak Jalanan</t>
  </si>
  <si>
    <t>Anak yang menjadi korban tindak kekerasan atau diperlakukan salah</t>
  </si>
  <si>
    <t>Anak yang Membutuhkan Perlindungan Khusus</t>
  </si>
  <si>
    <t>Tuna Susila</t>
  </si>
  <si>
    <t>Gelandangan</t>
  </si>
  <si>
    <t>Pengemis</t>
  </si>
  <si>
    <t>Pemulung</t>
  </si>
  <si>
    <t>Kelompok Minoritas</t>
  </si>
  <si>
    <t>Bekas Warga Binaan Pemasyarakatan</t>
  </si>
  <si>
    <t>Orang dengan HIV/AIDS</t>
  </si>
  <si>
    <t>Korban Penyalahgunaan NAPZA</t>
  </si>
  <si>
    <t>Korban Trafficking</t>
  </si>
  <si>
    <t>Korban Tindak Kekerasan</t>
  </si>
  <si>
    <t>Pekerja Migran Bermasalah Sosial</t>
  </si>
  <si>
    <t>Korban Bencana Alam</t>
  </si>
  <si>
    <t>Korban Bencana Sosial</t>
  </si>
  <si>
    <t>Komunitas Adat Terpencil</t>
  </si>
  <si>
    <t>Keluarga Bermasalah Sosial Psikologis</t>
  </si>
  <si>
    <t>Anak Balita Telantar</t>
  </si>
  <si>
    <t>Anak Telantar</t>
  </si>
  <si>
    <t>Anak dengan Disabilitas</t>
  </si>
  <si>
    <t>Lanjut Usia Telantar</t>
  </si>
  <si>
    <t>Penyandang Disabilitas</t>
  </si>
  <si>
    <t>Perempuan Rawan Sosial Ekonomi</t>
  </si>
  <si>
    <t>Fakir Miskin</t>
  </si>
  <si>
    <t>Pekerja Sosial Profesional</t>
  </si>
  <si>
    <t>Wanita Pemimpin Kesejahteraan Sosial (WPKS)</t>
  </si>
  <si>
    <t>Taruna Siaga Bencana</t>
  </si>
  <si>
    <t>Wahana Kesejahteraan Sosial Berbasis Masyarakat</t>
  </si>
  <si>
    <t>Lembaga Konsultasi Kesejahteraan Keluarga (LK3)</t>
  </si>
  <si>
    <t>Tenaga Kesejahteraan Sosial Kecamatan (TKSK)</t>
  </si>
  <si>
    <t>Pekerja Sosial Masyarakat (PSM)</t>
  </si>
  <si>
    <t>Penyuluh Sosial</t>
  </si>
  <si>
    <t>Karang Taruna</t>
  </si>
  <si>
    <t>Lembaga Kesejahteraan Sosial</t>
  </si>
  <si>
    <t>Keluarga Pioner</t>
  </si>
  <si>
    <t>Dunia Usaha Yang Melakukan Usaha Kesejahteraan Sosial</t>
  </si>
  <si>
    <t>anak balita terlantar</t>
  </si>
  <si>
    <t>anak terlantar</t>
  </si>
  <si>
    <t>anak menjadi korban tindak kekerasan diperlukan salah</t>
  </si>
  <si>
    <t>anak nakal</t>
  </si>
  <si>
    <t>anak jalanan</t>
  </si>
  <si>
    <t>anak cacat</t>
  </si>
  <si>
    <t>wanita rawan sosial ekonomi</t>
  </si>
  <si>
    <t>wanita yang menjadi korban tindak kekerasan perlakuan salah</t>
  </si>
  <si>
    <t>korban tindak kekerasan</t>
  </si>
  <si>
    <t>lanjut usia terlantar</t>
  </si>
  <si>
    <t>lanjut usia yang menjadi korban tindak kekerasan/diperlukan salah</t>
  </si>
  <si>
    <t>penyandang cacat</t>
  </si>
  <si>
    <t>penyandang cacat bekas penderita penyakit kronis</t>
  </si>
  <si>
    <t>tuna susila</t>
  </si>
  <si>
    <t>pengemis</t>
  </si>
  <si>
    <t>gelandangan</t>
  </si>
  <si>
    <t>bekas warga binaan lembaga kemasyarakatan</t>
  </si>
  <si>
    <t>korban penyalahgunaan napza</t>
  </si>
  <si>
    <t>keluarga miskin</t>
  </si>
  <si>
    <t>keluarga tinggal di rumah tak layak huni</t>
  </si>
  <si>
    <t>keluarga bermasalah sosial psikologi</t>
  </si>
  <si>
    <t>komunitas adat terpencil</t>
  </si>
  <si>
    <t>masyarakat yang tinggal di daerah rawan bencana</t>
  </si>
  <si>
    <t>korban bencana alam</t>
  </si>
  <si>
    <t>korban bencana sosial</t>
  </si>
  <si>
    <t>pekerja migran terlantar/bermasalah sosial</t>
  </si>
  <si>
    <t>penyandang HIV/AIDS</t>
  </si>
  <si>
    <t>keluarga rentan</t>
  </si>
  <si>
    <t>kk</t>
  </si>
  <si>
    <t>Kelurahan Serangan</t>
  </si>
  <si>
    <t>Kelurahan Pedungan</t>
  </si>
  <si>
    <t>Kelurahan Sesetan</t>
  </si>
  <si>
    <t>Kelurahan Panjer</t>
  </si>
  <si>
    <t>Kelurahan Renon</t>
  </si>
  <si>
    <t>Kelurahan Sanur</t>
  </si>
  <si>
    <t>Desa Sidakarya</t>
  </si>
  <si>
    <t>DesaPemogan</t>
  </si>
  <si>
    <t>DesaSanurKaja</t>
  </si>
  <si>
    <t>DesaSanurKauh</t>
  </si>
  <si>
    <t>Kelurahan DanginPuri</t>
  </si>
  <si>
    <t>Kelurahan Sumerta</t>
  </si>
  <si>
    <t>Kelurahan Kesiman</t>
  </si>
  <si>
    <t>KelurahanPenatih</t>
  </si>
  <si>
    <t>DesaDanginPuriKelod</t>
  </si>
  <si>
    <t>Desa SumertaKauh</t>
  </si>
  <si>
    <t>Desa SumertaKelod</t>
  </si>
  <si>
    <t>Desa Sumerta Kaja</t>
  </si>
  <si>
    <t>Desa KesimanPetilan</t>
  </si>
  <si>
    <t>Desa KesimanKertalanggu</t>
  </si>
  <si>
    <t>Desa PenatihDanginPuri</t>
  </si>
  <si>
    <t>Kelurahan Tonja</t>
  </si>
  <si>
    <t>Kelurahan Peguyangan</t>
  </si>
  <si>
    <t>Kelurahan Ubung</t>
  </si>
  <si>
    <t>Desa DanginPuriKauh</t>
  </si>
  <si>
    <t>Desa DanginPuriKaja</t>
  </si>
  <si>
    <t>Desa DanginPuriKangin</t>
  </si>
  <si>
    <t>Desa PeguyanganKangin</t>
  </si>
  <si>
    <t>Desa PeguyanganKaja</t>
  </si>
  <si>
    <t>Desa DauhPuriKaja</t>
  </si>
  <si>
    <t>Desa UbungKaja</t>
  </si>
  <si>
    <t>Desa PemecutanKaja</t>
  </si>
  <si>
    <t>Kelurahan Pemecutan</t>
  </si>
  <si>
    <t>Kelurahan DauhPuri</t>
  </si>
  <si>
    <t>Desa Dangin Puri Kaja</t>
  </si>
  <si>
    <t>Desa Dangin Puri Kauh</t>
  </si>
  <si>
    <t>Desa Dangin Puri Kangin</t>
  </si>
  <si>
    <t>Desa Peguyangan Kangin</t>
  </si>
  <si>
    <t>Desa Peguyangan Kaja</t>
  </si>
  <si>
    <t>Desa Dauh Puri Kaja</t>
  </si>
  <si>
    <t>Desa Ubung Kaja</t>
  </si>
  <si>
    <t>Desa Pemecutan Kaja</t>
  </si>
  <si>
    <t>Desa Pemogan</t>
  </si>
  <si>
    <t>Desa Sanur Kauh</t>
  </si>
  <si>
    <t>Desa Sanur Kaja</t>
  </si>
  <si>
    <t>Desa Dangin Puri Kelod</t>
  </si>
  <si>
    <t>Desa Sumerta Kauh</t>
  </si>
  <si>
    <t>Desa Sumerta Kelod</t>
  </si>
  <si>
    <t>Desa Kesiman Petilan</t>
  </si>
  <si>
    <t>Desa Kesiman Kertalanggu</t>
  </si>
  <si>
    <t>Desa Penatih Dangin Puri</t>
  </si>
  <si>
    <t>Kelurahan Padangsambian</t>
  </si>
  <si>
    <t>Desa Dauh Puri Kauh</t>
  </si>
  <si>
    <t>Desa Dauh Puri Kangin</t>
  </si>
  <si>
    <t>Desa Dauh Puri Kelod</t>
  </si>
  <si>
    <t>Desa Padangsambian Kaja</t>
  </si>
  <si>
    <t>Desa Padangsambian Kelod</t>
  </si>
  <si>
    <t>Desa Pemecutan Kelod</t>
  </si>
  <si>
    <t>Desa Tegal Kerta</t>
  </si>
  <si>
    <t>Desa Tegal Harum</t>
  </si>
  <si>
    <t>Jiwa</t>
  </si>
  <si>
    <t>JENIS PSKS</t>
  </si>
  <si>
    <t>Lembaga Kesejahteraan Sosial (LKS)</t>
  </si>
  <si>
    <t xml:space="preserve">Lembaga Kesejahteraan Sosial </t>
  </si>
  <si>
    <t xml:space="preserve"> </t>
  </si>
  <si>
    <t xml:space="preserve"> -</t>
  </si>
  <si>
    <t>KECAMATANDENBAR</t>
  </si>
  <si>
    <t>Tabel Data PSKS 2015</t>
  </si>
  <si>
    <t xml:space="preserve">          Kesiman Kertalangu (Dentim)</t>
  </si>
  <si>
    <t xml:space="preserve">          Masing-masing Kecamatan mempunyai 1 TKSK</t>
  </si>
  <si>
    <t xml:space="preserve">NB :  Data belum terkumpul : Desa </t>
  </si>
  <si>
    <t xml:space="preserve">* data KPA ( Komisi Penanggulangan AIDS ) Kota Denpasar tahun 2015 </t>
  </si>
  <si>
    <t>119*</t>
  </si>
  <si>
    <t>* data BNN ( Badan Narkotika Nasional) Kota Denpasar tahun 2015</t>
  </si>
  <si>
    <t>4920*</t>
  </si>
  <si>
    <t>Anak dengan Disabilitas (ADK)</t>
  </si>
  <si>
    <t>EDIT 20 OKT 2016</t>
  </si>
  <si>
    <t>Anak Dengan Kedisabilitasan</t>
  </si>
  <si>
    <t>Anak dengan Kedisabilitasan</t>
  </si>
  <si>
    <t>Kelurahan Dangin Puri</t>
  </si>
  <si>
    <t>Kelurahan Penatih</t>
  </si>
  <si>
    <t>Anak dengan Kedisabilitasan (ADK)</t>
  </si>
  <si>
    <t>Anak Balita Terlantar</t>
  </si>
  <si>
    <t>Anak Terlantar</t>
  </si>
  <si>
    <t>Kepala Dinas Sosial Kota Denpasar</t>
  </si>
  <si>
    <t>I Made Mertajaya. S.Sos.,MM</t>
  </si>
  <si>
    <t>Pembina Utama Muda</t>
  </si>
  <si>
    <t>NIP. 19610605 198203 1 023</t>
  </si>
  <si>
    <t>Kelurahan Dauh Puri</t>
  </si>
  <si>
    <t xml:space="preserve">Fakir Miskin </t>
  </si>
  <si>
    <t>Total</t>
  </si>
  <si>
    <t>TOTAL</t>
  </si>
  <si>
    <t>Dampak Covid 19</t>
  </si>
  <si>
    <t>Pembina Tk. I</t>
  </si>
  <si>
    <t>NIP. 19660920 198602 1 006</t>
  </si>
  <si>
    <t>I Gusti Ayu Laxmy Saraswaty, SS., M.Hum</t>
  </si>
  <si>
    <t>JENIS PPKS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</si>
</sst>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4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name val="Book Antiqua"/>
      <family val="1"/>
    </font>
    <font>
      <b/>
      <sz val="12"/>
      <color theme="1"/>
      <name val="Times New Roman"/>
      <family val="1"/>
    </font>
    <font>
      <b/>
      <sz val="14"/>
      <color theme="1"/>
      <name val="Book Antiqua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go"/>
    </font>
    <font>
      <sz val="12"/>
      <color theme="1"/>
      <name val="Tago"/>
    </font>
    <font>
      <b/>
      <sz val="11"/>
      <color theme="1"/>
      <name val="Tago"/>
    </font>
    <font>
      <sz val="12"/>
      <name val="Tahoma"/>
      <family val="2"/>
    </font>
    <font>
      <sz val="11"/>
      <name val="Tahoma"/>
      <family val="2"/>
    </font>
    <font>
      <sz val="11"/>
      <color theme="0"/>
      <name val="Tahoma"/>
      <family val="2"/>
    </font>
    <font>
      <b/>
      <u/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58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0" fillId="0" borderId="25" xfId="0" applyBorder="1"/>
    <xf numFmtId="0" fontId="0" fillId="2" borderId="12" xfId="0" applyFill="1" applyBorder="1"/>
    <xf numFmtId="0" fontId="0" fillId="2" borderId="0" xfId="0" applyFill="1" applyBorder="1"/>
    <xf numFmtId="0" fontId="0" fillId="0" borderId="0" xfId="0" applyBorder="1" applyAlignment="1">
      <alignment vertical="center"/>
    </xf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12" xfId="0" applyFill="1" applyBorder="1" applyAlignment="1"/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29" xfId="0" applyFill="1" applyBorder="1"/>
    <xf numFmtId="0" fontId="0" fillId="2" borderId="30" xfId="0" applyFill="1" applyBorder="1"/>
    <xf numFmtId="0" fontId="0" fillId="2" borderId="32" xfId="0" applyFill="1" applyBorder="1"/>
    <xf numFmtId="0" fontId="0" fillId="0" borderId="0" xfId="0" applyBorder="1" applyAlignment="1"/>
    <xf numFmtId="0" fontId="0" fillId="0" borderId="10" xfId="0" applyBorder="1" applyAlignment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34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5" xfId="0" applyFill="1" applyBorder="1"/>
    <xf numFmtId="0" fontId="0" fillId="0" borderId="5" xfId="0" quotePrefix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quotePrefix="1" applyFill="1" applyBorder="1"/>
    <xf numFmtId="0" fontId="0" fillId="0" borderId="25" xfId="0" applyFill="1" applyBorder="1"/>
    <xf numFmtId="0" fontId="0" fillId="0" borderId="8" xfId="0" applyFill="1" applyBorder="1"/>
    <xf numFmtId="0" fontId="0" fillId="3" borderId="17" xfId="0" applyFill="1" applyBorder="1"/>
    <xf numFmtId="0" fontId="0" fillId="3" borderId="3" xfId="0" applyFill="1" applyBorder="1"/>
    <xf numFmtId="0" fontId="0" fillId="3" borderId="24" xfId="0" applyFill="1" applyBorder="1"/>
    <xf numFmtId="0" fontId="0" fillId="3" borderId="2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31" xfId="0" applyFill="1" applyBorder="1"/>
    <xf numFmtId="0" fontId="0" fillId="3" borderId="20" xfId="0" applyFill="1" applyBorder="1"/>
    <xf numFmtId="0" fontId="0" fillId="3" borderId="33" xfId="0" applyFill="1" applyBorder="1"/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5" fillId="0" borderId="5" xfId="0" applyFont="1" applyFill="1" applyBorder="1"/>
    <xf numFmtId="0" fontId="4" fillId="0" borderId="0" xfId="0" applyFont="1" applyFill="1"/>
    <xf numFmtId="0" fontId="0" fillId="0" borderId="5" xfId="0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7" fillId="2" borderId="0" xfId="0" applyFont="1" applyFill="1" applyBorder="1"/>
    <xf numFmtId="0" fontId="7" fillId="0" borderId="0" xfId="0" applyFont="1" applyBorder="1" applyAlignment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10" fillId="0" borderId="0" xfId="0" applyFont="1"/>
    <xf numFmtId="0" fontId="11" fillId="0" borderId="0" xfId="0" applyFont="1"/>
    <xf numFmtId="0" fontId="11" fillId="3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0" xfId="0" applyFont="1" applyFill="1"/>
    <xf numFmtId="0" fontId="10" fillId="0" borderId="0" xfId="0" applyFont="1" applyFill="1"/>
    <xf numFmtId="0" fontId="11" fillId="3" borderId="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Border="1" applyAlignment="1">
      <alignment horizontal="center"/>
    </xf>
    <xf numFmtId="0" fontId="11" fillId="2" borderId="5" xfId="0" applyFont="1" applyFill="1" applyBorder="1"/>
    <xf numFmtId="0" fontId="11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/>
    <xf numFmtId="0" fontId="12" fillId="3" borderId="5" xfId="0" applyFont="1" applyFill="1" applyBorder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5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2" fillId="3" borderId="28" xfId="0" applyFont="1" applyFill="1" applyBorder="1" applyAlignment="1">
      <alignment horizontal="center" vertical="center"/>
    </xf>
    <xf numFmtId="0" fontId="14" fillId="2" borderId="0" xfId="0" applyFont="1" applyFill="1"/>
    <xf numFmtId="0" fontId="12" fillId="3" borderId="4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3" borderId="30" xfId="0" applyFont="1" applyFill="1" applyBorder="1"/>
    <xf numFmtId="0" fontId="14" fillId="2" borderId="0" xfId="0" applyFont="1" applyFill="1" applyBorder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3" borderId="5" xfId="0" applyFont="1" applyFill="1" applyBorder="1" applyAlignment="1">
      <alignment horizontal="center" vertical="center"/>
    </xf>
    <xf numFmtId="16" fontId="0" fillId="0" borderId="0" xfId="0" applyNumberFormat="1"/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0" fontId="11" fillId="0" borderId="5" xfId="0" quotePrefix="1" applyFont="1" applyFill="1" applyBorder="1" applyAlignment="1">
      <alignment horizontal="center" vertical="center"/>
    </xf>
    <xf numFmtId="0" fontId="0" fillId="0" borderId="0" xfId="0" applyFont="1" applyFill="1"/>
    <xf numFmtId="0" fontId="13" fillId="2" borderId="0" xfId="0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3" borderId="12" xfId="0" applyFont="1" applyFill="1" applyBorder="1"/>
    <xf numFmtId="0" fontId="11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3" fillId="0" borderId="0" xfId="0" applyFont="1" applyAlignment="1">
      <alignment vertical="center"/>
    </xf>
    <xf numFmtId="0" fontId="11" fillId="2" borderId="5" xfId="0" quotePrefix="1" applyFont="1" applyFill="1" applyBorder="1" applyAlignment="1">
      <alignment horizontal="center"/>
    </xf>
    <xf numFmtId="0" fontId="3" fillId="2" borderId="0" xfId="0" applyFont="1" applyFill="1"/>
    <xf numFmtId="0" fontId="11" fillId="0" borderId="5" xfId="0" quotePrefix="1" applyFont="1" applyFill="1" applyBorder="1" applyAlignment="1">
      <alignment horizontal="center"/>
    </xf>
    <xf numFmtId="0" fontId="3" fillId="0" borderId="0" xfId="0" applyFont="1" applyFill="1"/>
    <xf numFmtId="1" fontId="11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3" borderId="2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/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20" fillId="0" borderId="0" xfId="0" applyFont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center"/>
    </xf>
    <xf numFmtId="0" fontId="20" fillId="0" borderId="0" xfId="0" applyFont="1" applyBorder="1"/>
    <xf numFmtId="0" fontId="19" fillId="0" borderId="0" xfId="0" applyFont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/>
    </xf>
    <xf numFmtId="0" fontId="12" fillId="0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1" fontId="9" fillId="2" borderId="5" xfId="0" quotePrefix="1" applyNumberFormat="1" applyFont="1" applyFill="1" applyBorder="1" applyAlignment="1">
      <alignment horizontal="center"/>
    </xf>
    <xf numFmtId="0" fontId="23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9" fillId="3" borderId="5" xfId="0" applyFont="1" applyFill="1" applyBorder="1"/>
    <xf numFmtId="1" fontId="9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7" fillId="3" borderId="5" xfId="0" applyFont="1" applyFill="1" applyBorder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17" fillId="0" borderId="0" xfId="0" applyFont="1"/>
    <xf numFmtId="0" fontId="9" fillId="0" borderId="5" xfId="0" quotePrefix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0" fontId="25" fillId="0" borderId="0" xfId="0" applyFont="1"/>
    <xf numFmtId="0" fontId="25" fillId="2" borderId="0" xfId="0" applyFont="1" applyFill="1"/>
    <xf numFmtId="0" fontId="26" fillId="2" borderId="0" xfId="0" applyFont="1" applyFill="1"/>
    <xf numFmtId="0" fontId="26" fillId="0" borderId="0" xfId="0" applyFont="1"/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3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3" borderId="5" xfId="0" applyFont="1" applyFill="1" applyBorder="1"/>
    <xf numFmtId="0" fontId="27" fillId="3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5" xfId="0" applyFont="1" applyFill="1" applyBorder="1"/>
    <xf numFmtId="0" fontId="27" fillId="0" borderId="0" xfId="0" applyFont="1"/>
    <xf numFmtId="0" fontId="28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2" borderId="0" xfId="0" applyFont="1" applyFill="1" applyBorder="1"/>
    <xf numFmtId="0" fontId="26" fillId="2" borderId="0" xfId="0" applyFont="1" applyFill="1" applyBorder="1"/>
    <xf numFmtId="0" fontId="26" fillId="0" borderId="0" xfId="0" applyFont="1" applyBorder="1"/>
    <xf numFmtId="0" fontId="26" fillId="2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2" borderId="0" xfId="0" applyFont="1" applyFill="1"/>
    <xf numFmtId="0" fontId="28" fillId="2" borderId="0" xfId="0" applyFont="1" applyFill="1" applyBorder="1"/>
    <xf numFmtId="0" fontId="28" fillId="0" borderId="0" xfId="0" applyFont="1" applyBorder="1"/>
    <xf numFmtId="0" fontId="25" fillId="0" borderId="0" xfId="0" applyFont="1" applyFill="1" applyBorder="1"/>
    <xf numFmtId="0" fontId="27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29" fillId="0" borderId="0" xfId="0" applyFont="1"/>
    <xf numFmtId="16" fontId="29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0" fillId="2" borderId="0" xfId="0" applyFont="1" applyFill="1" applyBorder="1"/>
    <xf numFmtId="0" fontId="30" fillId="0" borderId="0" xfId="0" applyFont="1" applyBorder="1"/>
    <xf numFmtId="0" fontId="30" fillId="0" borderId="0" xfId="0" applyFont="1" applyFill="1" applyBorder="1"/>
    <xf numFmtId="0" fontId="29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top"/>
    </xf>
    <xf numFmtId="0" fontId="25" fillId="2" borderId="5" xfId="0" applyFont="1" applyFill="1" applyBorder="1" applyAlignment="1">
      <alignment vertical="top"/>
    </xf>
    <xf numFmtId="0" fontId="29" fillId="2" borderId="0" xfId="0" applyFont="1" applyFill="1" applyAlignment="1">
      <alignment vertical="top"/>
    </xf>
    <xf numFmtId="0" fontId="30" fillId="2" borderId="0" xfId="0" applyFont="1" applyFill="1" applyBorder="1" applyAlignment="1">
      <alignment vertical="top"/>
    </xf>
    <xf numFmtId="0" fontId="27" fillId="3" borderId="5" xfId="0" applyFont="1" applyFill="1" applyBorder="1" applyAlignment="1">
      <alignment vertical="top"/>
    </xf>
    <xf numFmtId="0" fontId="27" fillId="3" borderId="5" xfId="0" applyFont="1" applyFill="1" applyBorder="1" applyAlignment="1">
      <alignment horizontal="center" vertical="top"/>
    </xf>
    <xf numFmtId="0" fontId="31" fillId="0" borderId="0" xfId="0" applyFont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center"/>
    </xf>
    <xf numFmtId="0" fontId="25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8" fillId="4" borderId="0" xfId="0" applyFont="1" applyFill="1"/>
    <xf numFmtId="0" fontId="27" fillId="4" borderId="5" xfId="0" applyFont="1" applyFill="1" applyBorder="1"/>
    <xf numFmtId="0" fontId="27" fillId="4" borderId="5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0" xfId="0" applyFont="1" applyFill="1" applyAlignment="1">
      <alignment vertical="center"/>
    </xf>
    <xf numFmtId="0" fontId="27" fillId="4" borderId="5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4" fillId="0" borderId="0" xfId="0" applyFont="1"/>
    <xf numFmtId="0" fontId="25" fillId="0" borderId="0" xfId="0" applyFont="1" applyFill="1"/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/>
    <xf numFmtId="0" fontId="28" fillId="4" borderId="0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0" fontId="25" fillId="3" borderId="5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5" fillId="0" borderId="5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5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5" fillId="3" borderId="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/>
    <xf numFmtId="0" fontId="25" fillId="3" borderId="12" xfId="0" applyFont="1" applyFill="1" applyBorder="1"/>
    <xf numFmtId="0" fontId="25" fillId="2" borderId="0" xfId="0" applyFont="1" applyFill="1" applyBorder="1" applyAlignment="1">
      <alignment horizontal="left"/>
    </xf>
    <xf numFmtId="1" fontId="25" fillId="2" borderId="5" xfId="0" quotePrefix="1" applyNumberFormat="1" applyFont="1" applyFill="1" applyBorder="1" applyAlignment="1">
      <alignment horizontal="center"/>
    </xf>
    <xf numFmtId="0" fontId="32" fillId="0" borderId="5" xfId="0" quotePrefix="1" applyFont="1" applyFill="1" applyBorder="1" applyAlignment="1">
      <alignment horizontal="center"/>
    </xf>
    <xf numFmtId="0" fontId="25" fillId="0" borderId="5" xfId="0" quotePrefix="1" applyFont="1" applyFill="1" applyBorder="1" applyAlignment="1">
      <alignment horizontal="center"/>
    </xf>
    <xf numFmtId="0" fontId="25" fillId="2" borderId="5" xfId="0" quotePrefix="1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1" fontId="25" fillId="3" borderId="5" xfId="0" applyNumberFormat="1" applyFont="1" applyFill="1" applyBorder="1" applyAlignment="1">
      <alignment horizontal="center"/>
    </xf>
    <xf numFmtId="0" fontId="27" fillId="2" borderId="0" xfId="0" applyFont="1" applyFill="1" applyBorder="1"/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top" wrapText="1"/>
    </xf>
    <xf numFmtId="0" fontId="27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5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5" fillId="5" borderId="5" xfId="0" applyFont="1" applyFill="1" applyBorder="1" applyAlignment="1">
      <alignment horizontal="center"/>
    </xf>
    <xf numFmtId="1" fontId="25" fillId="5" borderId="5" xfId="1" applyNumberFormat="1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/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2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41" fillId="0" borderId="0" xfId="0" applyFont="1" applyAlignment="1">
      <alignment vertical="center"/>
    </xf>
    <xf numFmtId="0" fontId="21" fillId="0" borderId="0" xfId="0" applyFont="1"/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21" fillId="0" borderId="0" xfId="0" applyFont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3" borderId="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4" borderId="0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3" borderId="5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114300</xdr:colOff>
      <xdr:row>69</xdr:row>
      <xdr:rowOff>180975</xdr:rowOff>
    </xdr:from>
    <xdr:ext cx="2586349" cy="1389611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39225" y="14735175"/>
          <a:ext cx="2586349" cy="13896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Denpasar,                                            2015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Kepala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Dinas Sosial dan Tenaga Kerja </a:t>
          </a:r>
        </a:p>
        <a:p>
          <a:r>
            <a:rPr lang="en-US" sz="1100" baseline="0">
              <a:latin typeface="Times New Roman" pitchFamily="18" charset="0"/>
              <a:cs typeface="Times New Roman" pitchFamily="18" charset="0"/>
            </a:rPr>
            <a:t>Kota Denpasar</a:t>
          </a:r>
        </a:p>
        <a:p>
          <a:endParaRPr lang="en-US" sz="1100" baseline="0">
            <a:latin typeface="Times New Roman" pitchFamily="18" charset="0"/>
            <a:cs typeface="Times New Roman" pitchFamily="18" charset="0"/>
          </a:endParaRPr>
        </a:p>
        <a:p>
          <a:endParaRPr lang="en-US" sz="1100" baseline="0">
            <a:latin typeface="Times New Roman" pitchFamily="18" charset="0"/>
            <a:cs typeface="Times New Roman" pitchFamily="18" charset="0"/>
          </a:endParaRPr>
        </a:p>
        <a:p>
          <a:endParaRPr lang="en-US" sz="11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100" u="sng" baseline="0">
              <a:latin typeface="Times New Roman" pitchFamily="18" charset="0"/>
              <a:cs typeface="Times New Roman" pitchFamily="18" charset="0"/>
            </a:rPr>
            <a:t>Drs. I.G.A Rai Anom Suradi, MM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100" baseline="0">
              <a:latin typeface="Times New Roman" pitchFamily="18" charset="0"/>
              <a:cs typeface="Times New Roman" pitchFamily="18" charset="0"/>
            </a:rPr>
            <a:t>NIP. 19610325 198203 1 007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178593</xdr:rowOff>
    </xdr:from>
    <xdr:ext cx="1993431" cy="432426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790914"/>
          <a:ext cx="1993431" cy="43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>
              <a:latin typeface="Times New Roman" pitchFamily="18" charset="0"/>
              <a:ea typeface="Tahoma" pitchFamily="34" charset="0"/>
              <a:cs typeface="Times New Roman" pitchFamily="18" charset="0"/>
            </a:rPr>
            <a:t>PROVINSI	: BALI</a:t>
          </a:r>
        </a:p>
        <a:p>
          <a:r>
            <a:rPr lang="en-US" sz="1100" b="1">
              <a:latin typeface="Times New Roman" pitchFamily="18" charset="0"/>
              <a:ea typeface="Tahoma" pitchFamily="34" charset="0"/>
              <a:cs typeface="Times New Roman" pitchFamily="18" charset="0"/>
            </a:rPr>
            <a:t>KAB/KOTA	: DENPASAR</a:t>
          </a:r>
        </a:p>
      </xdr:txBody>
    </xdr:sp>
    <xdr:clientData/>
  </xdr:oneCellAnchor>
  <xdr:oneCellAnchor>
    <xdr:from>
      <xdr:col>1</xdr:col>
      <xdr:colOff>1837972</xdr:colOff>
      <xdr:row>0</xdr:row>
      <xdr:rowOff>50005</xdr:rowOff>
    </xdr:from>
    <xdr:ext cx="2783454" cy="711733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129325" y="50005"/>
          <a:ext cx="2783454" cy="711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400" b="1">
              <a:latin typeface="Times New Roman" pitchFamily="18" charset="0"/>
              <a:ea typeface="Tahoma" pitchFamily="34" charset="0"/>
              <a:cs typeface="Times New Roman" pitchFamily="18" charset="0"/>
            </a:rPr>
            <a:t>REKAP</a:t>
          </a:r>
          <a:r>
            <a:rPr lang="en-US" sz="1400" b="1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 PPKS </a:t>
          </a:r>
        </a:p>
        <a:p>
          <a:pPr algn="ctr"/>
          <a:r>
            <a:rPr lang="en-US" sz="1400" b="1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TINGKAT KABUPATEN/KOTA</a:t>
          </a:r>
        </a:p>
        <a:p>
          <a:pPr algn="ctr"/>
          <a:r>
            <a:rPr lang="en-US" sz="1400" b="1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TAHUN 2022</a:t>
          </a:r>
          <a:endParaRPr lang="en-US" sz="1400" b="1"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1004300</xdr:colOff>
      <xdr:row>1</xdr:row>
      <xdr:rowOff>13537</xdr:rowOff>
    </xdr:from>
    <xdr:ext cx="3197478" cy="928331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419943" y="204037"/>
          <a:ext cx="3197478" cy="928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REKAPITULASI PER PMKS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TINGKAT KECAMATAN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TAHUN 2019</a:t>
          </a:r>
        </a:p>
      </xdr:txBody>
    </xdr:sp>
    <xdr:clientData/>
  </xdr:oneCellAnchor>
  <xdr:oneCellAnchor>
    <xdr:from>
      <xdr:col>0</xdr:col>
      <xdr:colOff>28576</xdr:colOff>
      <xdr:row>7</xdr:row>
      <xdr:rowOff>19050</xdr:rowOff>
    </xdr:from>
    <xdr:ext cx="4107995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8576" y="1447800"/>
          <a:ext cx="4107995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PROVINSI	: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 BALI</a:t>
          </a:r>
        </a:p>
        <a:p>
          <a:pPr algn="l"/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KAB/KOTA</a:t>
          </a:r>
          <a:r>
            <a:rPr lang="id-ID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: DENPASAR</a:t>
          </a:r>
        </a:p>
        <a:p>
          <a:pPr algn="l"/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KECAMATAN	: DENPASAR BARAT</a:t>
          </a:r>
          <a:endParaRPr lang="en-US" sz="16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6</xdr:row>
      <xdr:rowOff>9525</xdr:rowOff>
    </xdr:from>
    <xdr:ext cx="5894243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8575" y="1266825"/>
          <a:ext cx="5894243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800" b="1">
              <a:latin typeface="Book Antiqua" pitchFamily="18" charset="0"/>
              <a:cs typeface="Times New Roman" pitchFamily="18" charset="0"/>
            </a:rPr>
            <a:t>PROVINSI</a:t>
          </a:r>
          <a:r>
            <a:rPr lang="id-ID" sz="18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800" b="1">
              <a:latin typeface="Book Antiqua" pitchFamily="18" charset="0"/>
              <a:cs typeface="Times New Roman" pitchFamily="18" charset="0"/>
            </a:rPr>
            <a:t>:</a:t>
          </a:r>
          <a:r>
            <a:rPr lang="en-US" sz="1800" b="1" baseline="0">
              <a:latin typeface="Book Antiqua" pitchFamily="18" charset="0"/>
              <a:cs typeface="Times New Roman" pitchFamily="18" charset="0"/>
            </a:rPr>
            <a:t> BALI</a:t>
          </a:r>
        </a:p>
        <a:p>
          <a:pPr algn="l"/>
          <a:r>
            <a:rPr lang="en-US" sz="1800" b="1" baseline="0">
              <a:latin typeface="Book Antiqua" pitchFamily="18" charset="0"/>
              <a:cs typeface="Times New Roman" pitchFamily="18" charset="0"/>
            </a:rPr>
            <a:t>KAB/KOTA</a:t>
          </a:r>
          <a:r>
            <a:rPr lang="id-ID" sz="1800" b="1" baseline="0">
              <a:latin typeface="Book Antiqua" pitchFamily="18" charset="0"/>
              <a:cs typeface="Times New Roman" pitchFamily="18" charset="0"/>
            </a:rPr>
            <a:t>	</a:t>
          </a:r>
          <a:r>
            <a:rPr lang="en-US" sz="1800" b="1" baseline="0">
              <a:latin typeface="Book Antiqua" pitchFamily="18" charset="0"/>
              <a:cs typeface="Times New Roman" pitchFamily="18" charset="0"/>
            </a:rPr>
            <a:t>: DENPASAR</a:t>
          </a:r>
        </a:p>
        <a:p>
          <a:pPr algn="l"/>
          <a:r>
            <a:rPr lang="en-US" sz="1800" b="1" baseline="0">
              <a:latin typeface="Book Antiqua" pitchFamily="18" charset="0"/>
              <a:cs typeface="Times New Roman" pitchFamily="18" charset="0"/>
            </a:rPr>
            <a:t>KECAMATAN	: DENPASAR SELATAN</a:t>
          </a:r>
          <a:endParaRPr lang="en-US" sz="18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430581</xdr:colOff>
      <xdr:row>6</xdr:row>
      <xdr:rowOff>104382</xdr:rowOff>
    </xdr:from>
    <xdr:ext cx="2714624" cy="835069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3097581" y="1361682"/>
          <a:ext cx="2714624" cy="8350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l"/>
          <a:endParaRPr lang="en-US" sz="1200" b="1"/>
        </a:p>
      </xdr:txBody>
    </xdr:sp>
    <xdr:clientData/>
  </xdr:oneCellAnchor>
  <xdr:oneCellAnchor>
    <xdr:from>
      <xdr:col>7</xdr:col>
      <xdr:colOff>696563</xdr:colOff>
      <xdr:row>0</xdr:row>
      <xdr:rowOff>118877</xdr:rowOff>
    </xdr:from>
    <xdr:ext cx="3561168" cy="1329082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6897338" y="118877"/>
          <a:ext cx="3561168" cy="1329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REKAPITULASI PER PMKS</a:t>
          </a:r>
        </a:p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TAHUN 2018</a:t>
          </a:r>
        </a:p>
        <a:p>
          <a:pPr algn="ctr"/>
          <a:endParaRPr lang="en-US" sz="20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151397</xdr:colOff>
      <xdr:row>7</xdr:row>
      <xdr:rowOff>179811</xdr:rowOff>
    </xdr:from>
    <xdr:ext cx="2714624" cy="280205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5285372" y="1646661"/>
          <a:ext cx="271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endParaRPr lang="en-US" sz="1200" b="1" baseline="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724728</xdr:colOff>
      <xdr:row>0</xdr:row>
      <xdr:rowOff>25262</xdr:rowOff>
    </xdr:from>
    <xdr:ext cx="2047932" cy="749821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7309402" y="25262"/>
          <a:ext cx="2047932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400" b="1"/>
            <a:t>REKAPITULASI PER PMKS</a:t>
          </a:r>
        </a:p>
        <a:p>
          <a:pPr algn="ctr"/>
          <a:r>
            <a:rPr lang="en-US" sz="1400" b="1"/>
            <a:t>TINGKAT KECAMATAN</a:t>
          </a:r>
        </a:p>
        <a:p>
          <a:pPr algn="ctr"/>
          <a:r>
            <a:rPr lang="en-US" sz="1400" b="1"/>
            <a:t>TAHUN 201</a:t>
          </a:r>
          <a:r>
            <a:rPr lang="id-ID" sz="1400" b="1"/>
            <a:t>5</a:t>
          </a:r>
          <a:endParaRPr lang="en-US" sz="1400" b="1"/>
        </a:p>
      </xdr:txBody>
    </xdr:sp>
    <xdr:clientData/>
  </xdr:oneCellAnchor>
  <xdr:oneCellAnchor>
    <xdr:from>
      <xdr:col>0</xdr:col>
      <xdr:colOff>1</xdr:colOff>
      <xdr:row>5</xdr:row>
      <xdr:rowOff>114300</xdr:rowOff>
    </xdr:from>
    <xdr:ext cx="2419349" cy="65594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" y="495300"/>
          <a:ext cx="2419349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200" b="1"/>
            <a:t>PROVINSI	:</a:t>
          </a:r>
          <a:r>
            <a:rPr lang="en-US" sz="1200" b="1" baseline="0"/>
            <a:t> BALI</a:t>
          </a:r>
        </a:p>
        <a:p>
          <a:pPr algn="l"/>
          <a:r>
            <a:rPr lang="en-US" sz="1200" b="1" baseline="0"/>
            <a:t>KAB/KOTA	: DENPASAR</a:t>
          </a:r>
        </a:p>
        <a:p>
          <a:pPr algn="l"/>
          <a:r>
            <a:rPr lang="en-US" sz="1200" b="1" baseline="0"/>
            <a:t>KECAMATAN	: DENPASAR TIMUR</a:t>
          </a:r>
          <a:endParaRPr lang="en-US" sz="1200" b="1"/>
        </a:p>
      </xdr:txBody>
    </xdr:sp>
    <xdr:clientData/>
  </xdr:oneCellAnchor>
  <xdr:oneCellAnchor>
    <xdr:from>
      <xdr:col>31</xdr:col>
      <xdr:colOff>285750</xdr:colOff>
      <xdr:row>108</xdr:row>
      <xdr:rowOff>90713</xdr:rowOff>
    </xdr:from>
    <xdr:ext cx="3873500" cy="2084161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25606375" y="25220838"/>
          <a:ext cx="3873500" cy="20841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Denpasar,     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Desember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2015</a:t>
          </a:r>
          <a:endParaRPr lang="en-US" sz="1400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Kepala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Dinas Sosial dan Tenaga Kerja </a:t>
          </a:r>
          <a:endParaRPr lang="en-US" sz="1400">
            <a:effectLst/>
          </a:endParaRP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Kota Denpasar</a:t>
          </a:r>
        </a:p>
        <a:p>
          <a:pPr algn="ctr"/>
          <a:endParaRPr lang="id-ID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400">
            <a:effectLst/>
          </a:endParaRPr>
        </a:p>
        <a:p>
          <a:pPr algn="ctr"/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Drs. I.G.A Rai Anom Suradi, MM</a:t>
          </a:r>
          <a:endParaRPr lang="en-US" sz="1400">
            <a:effectLst/>
          </a:endParaRP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Pembina Utama Muda</a:t>
          </a:r>
          <a:endParaRPr lang="en-US" sz="1400">
            <a:effectLst/>
          </a:endParaRP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NIP. 19610325 198203 1 007</a:t>
          </a:r>
          <a:endParaRPr lang="en-US" sz="1400">
            <a:effectLst/>
          </a:endParaRPr>
        </a:p>
        <a:p>
          <a:pPr algn="ctr"/>
          <a:endParaRPr lang="en-US" sz="1400" b="0">
            <a:latin typeface="+mn-lt"/>
            <a:cs typeface="Times New Roman" pitchFamily="18" charset="0"/>
          </a:endParaRPr>
        </a:p>
      </xdr:txBody>
    </xdr:sp>
    <xdr:clientData/>
  </xdr:oneCellAnchor>
  <xdr:twoCellAnchor>
    <xdr:from>
      <xdr:col>22</xdr:col>
      <xdr:colOff>63500</xdr:colOff>
      <xdr:row>109</xdr:row>
      <xdr:rowOff>47625</xdr:rowOff>
    </xdr:from>
    <xdr:to>
      <xdr:col>24</xdr:col>
      <xdr:colOff>95250</xdr:colOff>
      <xdr:row>116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7160875" y="25368250"/>
          <a:ext cx="2762250" cy="1349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NB: Data</a:t>
          </a:r>
          <a:r>
            <a:rPr lang="en-US" sz="1400" baseline="0"/>
            <a:t> belum terkumpul : Desa Kesiman Kertalangu (Dentim)</a:t>
          </a:r>
          <a:endParaRPr lang="en-US" sz="14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200853</xdr:colOff>
      <xdr:row>0</xdr:row>
      <xdr:rowOff>25262</xdr:rowOff>
    </xdr:from>
    <xdr:ext cx="3561167" cy="101989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411153" y="25262"/>
          <a:ext cx="3561167" cy="101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REKAPITULASI PER PMKS</a:t>
          </a:r>
        </a:p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TAHUN 201</a:t>
          </a:r>
          <a:r>
            <a:rPr lang="en-GB" sz="2000" b="1">
              <a:latin typeface="Book Antiqua" pitchFamily="18" charset="0"/>
              <a:cs typeface="Times New Roman" pitchFamily="18" charset="0"/>
            </a:rPr>
            <a:t>8</a:t>
          </a:r>
          <a:endParaRPr lang="id-ID" sz="20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1</xdr:colOff>
      <xdr:row>6</xdr:row>
      <xdr:rowOff>114300</xdr:rowOff>
    </xdr:from>
    <xdr:ext cx="5927911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" y="1371600"/>
          <a:ext cx="5927911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600" b="1">
              <a:latin typeface="Book Antiqua" pitchFamily="18" charset="0"/>
              <a:cs typeface="Times New Roman" pitchFamily="18" charset="0"/>
            </a:rPr>
            <a:t>PROVINSI	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BALI</a:t>
          </a:r>
        </a:p>
        <a:p>
          <a:pPr algn="l"/>
          <a:r>
            <a:rPr lang="en-US" sz="1600" b="1" baseline="0">
              <a:latin typeface="Book Antiqua" pitchFamily="18" charset="0"/>
              <a:cs typeface="Times New Roman" pitchFamily="18" charset="0"/>
            </a:rPr>
            <a:t>KAB/KOTA	: DENPASAR</a:t>
          </a:r>
        </a:p>
        <a:p>
          <a:pPr algn="l"/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TIMUR</a:t>
          </a:r>
          <a:endParaRPr lang="en-US" sz="16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200853</xdr:colOff>
      <xdr:row>0</xdr:row>
      <xdr:rowOff>25262</xdr:rowOff>
    </xdr:from>
    <xdr:ext cx="3561168" cy="101989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868353" y="25262"/>
          <a:ext cx="3561168" cy="101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REKAPITULASI PER PMKS</a:t>
          </a:r>
        </a:p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2000" b="1">
              <a:latin typeface="Book Antiqua" pitchFamily="18" charset="0"/>
              <a:cs typeface="Times New Roman" pitchFamily="18" charset="0"/>
            </a:rPr>
            <a:t>TAHUN 201</a:t>
          </a:r>
          <a:r>
            <a:rPr lang="id-ID" sz="2000" b="1">
              <a:latin typeface="Book Antiqua" pitchFamily="18" charset="0"/>
              <a:cs typeface="Times New Roman" pitchFamily="18" charset="0"/>
            </a:rPr>
            <a:t>6</a:t>
          </a:r>
          <a:endParaRPr lang="en-US" sz="20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1</xdr:colOff>
      <xdr:row>6</xdr:row>
      <xdr:rowOff>114300</xdr:rowOff>
    </xdr:from>
    <xdr:ext cx="5927911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" y="1338943"/>
          <a:ext cx="5927911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600" b="1">
              <a:latin typeface="Book Antiqua" pitchFamily="18" charset="0"/>
              <a:cs typeface="Times New Roman" pitchFamily="18" charset="0"/>
            </a:rPr>
            <a:t>PROVINSI	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BALI</a:t>
          </a:r>
        </a:p>
        <a:p>
          <a:pPr algn="l"/>
          <a:r>
            <a:rPr lang="en-US" sz="1600" b="1" baseline="0">
              <a:latin typeface="Book Antiqua" pitchFamily="18" charset="0"/>
              <a:cs typeface="Times New Roman" pitchFamily="18" charset="0"/>
            </a:rPr>
            <a:t>KAB/KOTA	: DENPASAR</a:t>
          </a:r>
        </a:p>
        <a:p>
          <a:pPr algn="l"/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TIMUR</a:t>
          </a:r>
          <a:endParaRPr lang="en-US" sz="16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30</xdr:col>
      <xdr:colOff>258536</xdr:colOff>
      <xdr:row>101</xdr:row>
      <xdr:rowOff>90713</xdr:rowOff>
    </xdr:from>
    <xdr:ext cx="4513035" cy="2084161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25105179" y="28162249"/>
          <a:ext cx="4513035" cy="20841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40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      Denpasar,      </a:t>
          </a:r>
          <a:r>
            <a:rPr lang="en-US" sz="1400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 </a:t>
          </a:r>
          <a:r>
            <a:rPr lang="id-ID" sz="1400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Nopember 2016</a:t>
          </a: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Kepala</a:t>
          </a:r>
          <a:r>
            <a:rPr lang="en-US" sz="1400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 Dinas Sosial dan Tenaga Kerja </a:t>
          </a:r>
          <a:endParaRPr lang="en-US" sz="140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400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Kota Denpasar</a:t>
          </a:r>
        </a:p>
        <a:p>
          <a:pPr algn="ctr"/>
          <a:endParaRPr lang="id-ID" sz="1400" baseline="0">
            <a:solidFill>
              <a:schemeClr val="tx1"/>
            </a:solidFill>
            <a:effectLst/>
            <a:latin typeface="Book Antiqua" pitchFamily="18" charset="0"/>
            <a:ea typeface="+mn-ea"/>
            <a:cs typeface="Times New Roman" pitchFamily="18" charset="0"/>
          </a:endParaRPr>
        </a:p>
        <a:p>
          <a:pPr algn="ctr"/>
          <a:endParaRPr lang="en-US" sz="140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400" u="sng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Drs. I.G.A Rai Anom Suradi, MM</a:t>
          </a:r>
          <a:endParaRPr lang="en-US" sz="140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400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Pembina Utama Muda</a:t>
          </a:r>
          <a:endParaRPr lang="en-US" sz="140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400" baseline="0">
              <a:solidFill>
                <a:schemeClr val="tx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NIP. 19610325 198203 1 007</a:t>
          </a:r>
          <a:endParaRPr lang="en-US" sz="140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endParaRPr lang="en-US" sz="1400" b="0">
            <a:latin typeface="Book Antiqua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200853</xdr:colOff>
      <xdr:row>0</xdr:row>
      <xdr:rowOff>25262</xdr:rowOff>
    </xdr:from>
    <xdr:ext cx="3197478" cy="928331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418080" y="25262"/>
          <a:ext cx="3197478" cy="928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REKAPITULASI PER PMKS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TINGKAT KECAMATAN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TAHUN 201</a:t>
          </a:r>
          <a:r>
            <a:rPr lang="id-ID" sz="1800" b="1">
              <a:latin typeface="Tahoma" pitchFamily="34" charset="0"/>
              <a:ea typeface="Tahoma" pitchFamily="34" charset="0"/>
              <a:cs typeface="Tahoma" pitchFamily="34" charset="0"/>
            </a:rPr>
            <a:t>9</a:t>
          </a:r>
        </a:p>
      </xdr:txBody>
    </xdr:sp>
    <xdr:clientData/>
  </xdr:oneCellAnchor>
  <xdr:oneCellAnchor>
    <xdr:from>
      <xdr:col>0</xdr:col>
      <xdr:colOff>1</xdr:colOff>
      <xdr:row>6</xdr:row>
      <xdr:rowOff>114300</xdr:rowOff>
    </xdr:from>
    <xdr:ext cx="5927911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" y="1371600"/>
          <a:ext cx="5927911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PROVINSI	: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 BALI</a:t>
          </a:r>
        </a:p>
        <a:p>
          <a:pPr algn="l"/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KAB/KOTA	: DENPASAR</a:t>
          </a:r>
        </a:p>
        <a:p>
          <a:pPr algn="l"/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KECAMATAN	: DENPASAR TIMUR</a:t>
          </a:r>
          <a:endParaRPr lang="en-US" sz="16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159684</xdr:colOff>
      <xdr:row>1</xdr:row>
      <xdr:rowOff>24144</xdr:rowOff>
    </xdr:from>
    <xdr:ext cx="4389904" cy="928331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6636684" y="201037"/>
          <a:ext cx="4389904" cy="928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REKAPITULASI PER PMKS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TINGKAT KECAMATAN 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TAHUN 201</a:t>
          </a:r>
          <a:r>
            <a:rPr lang="id-ID" sz="1800" b="1">
              <a:latin typeface="Tahoma" pitchFamily="34" charset="0"/>
              <a:ea typeface="Tahoma" pitchFamily="34" charset="0"/>
              <a:cs typeface="Tahoma" pitchFamily="34" charset="0"/>
            </a:rPr>
            <a:t>9</a:t>
          </a:r>
          <a:endParaRPr lang="en-US" sz="18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0</xdr:col>
      <xdr:colOff>0</xdr:colOff>
      <xdr:row>6</xdr:row>
      <xdr:rowOff>47625</xdr:rowOff>
    </xdr:from>
    <xdr:ext cx="4643438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0" y="1133475"/>
          <a:ext cx="4643438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PROVINSI	: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 BALI</a:t>
          </a:r>
        </a:p>
        <a:p>
          <a:pPr algn="l"/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KAB/KOTA	: DENPASAR</a:t>
          </a:r>
        </a:p>
        <a:p>
          <a:pPr algn="l"/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KECAMATAN	: DENPASAR UTARA</a:t>
          </a:r>
          <a:endParaRPr lang="en-US" sz="16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159684</xdr:colOff>
      <xdr:row>1</xdr:row>
      <xdr:rowOff>24144</xdr:rowOff>
    </xdr:from>
    <xdr:ext cx="4389904" cy="834459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6608109" y="214644"/>
          <a:ext cx="4389904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REKAPITULASI PER PMKS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TINGKAT KECAMATAN 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TAHUN 2017</a:t>
          </a:r>
        </a:p>
      </xdr:txBody>
    </xdr:sp>
    <xdr:clientData/>
  </xdr:oneCellAnchor>
  <xdr:oneCellAnchor>
    <xdr:from>
      <xdr:col>0</xdr:col>
      <xdr:colOff>0</xdr:colOff>
      <xdr:row>6</xdr:row>
      <xdr:rowOff>47625</xdr:rowOff>
    </xdr:from>
    <xdr:ext cx="4643438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0" y="1285875"/>
          <a:ext cx="4643438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n-US" sz="1600" b="1">
              <a:latin typeface="Book Antiqua" pitchFamily="18" charset="0"/>
              <a:cs typeface="Times New Roman" pitchFamily="18" charset="0"/>
            </a:rPr>
            <a:t>PROVINSI	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BALI</a:t>
          </a:r>
        </a:p>
        <a:p>
          <a:pPr algn="l"/>
          <a:r>
            <a:rPr lang="en-US" sz="1600" b="1" baseline="0">
              <a:latin typeface="Book Antiqua" pitchFamily="18" charset="0"/>
              <a:cs typeface="Times New Roman" pitchFamily="18" charset="0"/>
            </a:rPr>
            <a:t>KAB/KOTA	: DENPASAR</a:t>
          </a:r>
        </a:p>
        <a:p>
          <a:pPr algn="l"/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UTARA</a:t>
          </a:r>
          <a:endParaRPr lang="en-US" sz="16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1347109</xdr:colOff>
      <xdr:row>1</xdr:row>
      <xdr:rowOff>153760</xdr:rowOff>
    </xdr:from>
    <xdr:ext cx="2886111" cy="74155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918609" y="344260"/>
          <a:ext cx="2886111" cy="741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400" b="1">
              <a:latin typeface="Book Antiqua" pitchFamily="18" charset="0"/>
              <a:cs typeface="Times New Roman" pitchFamily="18" charset="0"/>
            </a:rPr>
            <a:t>REKAP</a:t>
          </a:r>
          <a:r>
            <a:rPr lang="en-US" sz="1400" b="1" baseline="0">
              <a:latin typeface="Book Antiqua" pitchFamily="18" charset="0"/>
              <a:cs typeface="Times New Roman" pitchFamily="18" charset="0"/>
            </a:rPr>
            <a:t> PSKS </a:t>
          </a:r>
        </a:p>
        <a:p>
          <a:pPr algn="ctr"/>
          <a:r>
            <a:rPr lang="en-US" sz="1400" b="1" baseline="0">
              <a:latin typeface="Book Antiqua" pitchFamily="18" charset="0"/>
              <a:cs typeface="Times New Roman" pitchFamily="18" charset="0"/>
            </a:rPr>
            <a:t>TINGKAT KABUPATEN/KOTA</a:t>
          </a:r>
        </a:p>
        <a:p>
          <a:pPr algn="ctr"/>
          <a:r>
            <a:rPr lang="en-US" sz="1400" b="1" baseline="0">
              <a:latin typeface="Book Antiqua" pitchFamily="18" charset="0"/>
              <a:cs typeface="Times New Roman" pitchFamily="18" charset="0"/>
            </a:rPr>
            <a:t>TAHUN 2017</a:t>
          </a:r>
          <a:endParaRPr lang="en-US" sz="14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twoCellAnchor editAs="oneCell">
    <xdr:from>
      <xdr:col>3</xdr:col>
      <xdr:colOff>166687</xdr:colOff>
      <xdr:row>24</xdr:row>
      <xdr:rowOff>-1</xdr:rowOff>
    </xdr:from>
    <xdr:to>
      <xdr:col>5</xdr:col>
      <xdr:colOff>716620</xdr:colOff>
      <xdr:row>27</xdr:row>
      <xdr:rowOff>29623</xdr:rowOff>
    </xdr:to>
    <xdr:pic>
      <xdr:nvPicPr>
        <xdr:cNvPr id="4" name="Picture 3" descr="TTD PAK KADIS.jpg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5262" y="10401299"/>
          <a:ext cx="3080861" cy="658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171450</xdr:rowOff>
    </xdr:from>
    <xdr:ext cx="1801968" cy="436786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62000"/>
          <a:ext cx="18019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PROVINSI	: BALI</a:t>
          </a:r>
        </a:p>
        <a:p>
          <a:r>
            <a:rPr lang="en-US" sz="1100"/>
            <a:t>KAB/KOTA	: DENPASAR</a:t>
          </a:r>
        </a:p>
      </xdr:txBody>
    </xdr:sp>
    <xdr:clientData/>
  </xdr:oneCellAnchor>
  <xdr:oneCellAnchor>
    <xdr:from>
      <xdr:col>1</xdr:col>
      <xdr:colOff>1533525</xdr:colOff>
      <xdr:row>0</xdr:row>
      <xdr:rowOff>28575</xdr:rowOff>
    </xdr:from>
    <xdr:ext cx="2308774" cy="74982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81200" y="28575"/>
          <a:ext cx="2308774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400" b="1"/>
            <a:t>REKAP</a:t>
          </a:r>
          <a:r>
            <a:rPr lang="en-US" sz="1400" b="1" baseline="0"/>
            <a:t> PMKS </a:t>
          </a:r>
        </a:p>
        <a:p>
          <a:pPr algn="ctr"/>
          <a:r>
            <a:rPr lang="en-US" sz="1400" b="1" baseline="0"/>
            <a:t>TINGKAT KABUPATEN/KOTA</a:t>
          </a:r>
        </a:p>
        <a:p>
          <a:pPr algn="ctr"/>
          <a:r>
            <a:rPr lang="en-US" sz="1400" b="1" baseline="0"/>
            <a:t>TAHUN 2015</a:t>
          </a:r>
          <a:endParaRPr lang="en-US" sz="1400" b="1"/>
        </a:p>
      </xdr:txBody>
    </xdr:sp>
    <xdr:clientData/>
  </xdr:oneCellAnchor>
  <xdr:oneCellAnchor>
    <xdr:from>
      <xdr:col>2</xdr:col>
      <xdr:colOff>523875</xdr:colOff>
      <xdr:row>38</xdr:row>
      <xdr:rowOff>104775</xdr:rowOff>
    </xdr:from>
    <xdr:ext cx="2472152" cy="147806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00475" y="9229725"/>
          <a:ext cx="2472152" cy="1478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US" sz="1100" u="none">
              <a:latin typeface="+mn-lt"/>
              <a:cs typeface="Times New Roman" pitchFamily="18" charset="0"/>
            </a:rPr>
            <a:t>      Denpasar,      </a:t>
          </a:r>
          <a:r>
            <a:rPr lang="en-US" sz="1100" u="none" baseline="0">
              <a:latin typeface="+mn-lt"/>
              <a:cs typeface="Times New Roman" pitchFamily="18" charset="0"/>
            </a:rPr>
            <a:t>                            </a:t>
          </a:r>
          <a:r>
            <a:rPr lang="en-US" sz="1100" u="none">
              <a:latin typeface="+mn-lt"/>
              <a:cs typeface="Times New Roman" pitchFamily="18" charset="0"/>
            </a:rPr>
            <a:t>2015</a:t>
          </a:r>
        </a:p>
        <a:p>
          <a:pPr algn="ctr"/>
          <a:r>
            <a:rPr lang="en-US" sz="1100" u="none">
              <a:latin typeface="+mn-lt"/>
              <a:cs typeface="Times New Roman" pitchFamily="18" charset="0"/>
            </a:rPr>
            <a:t>Kepala</a:t>
          </a:r>
          <a:r>
            <a:rPr lang="en-US" sz="1100" u="none" baseline="0">
              <a:latin typeface="+mn-lt"/>
              <a:cs typeface="Times New Roman" pitchFamily="18" charset="0"/>
            </a:rPr>
            <a:t> Dinas Sosial dan Tenaga Kerja </a:t>
          </a:r>
        </a:p>
        <a:p>
          <a:pPr algn="ctr"/>
          <a:r>
            <a:rPr lang="en-US" sz="1100" u="none" baseline="0">
              <a:latin typeface="+mn-lt"/>
              <a:cs typeface="Times New Roman" pitchFamily="18" charset="0"/>
            </a:rPr>
            <a:t>Kota Denpasar</a:t>
          </a:r>
        </a:p>
        <a:p>
          <a:pPr algn="ctr"/>
          <a:endParaRPr lang="en-US" sz="1100" u="none" baseline="0">
            <a:latin typeface="+mn-lt"/>
            <a:cs typeface="Times New Roman" pitchFamily="18" charset="0"/>
          </a:endParaRPr>
        </a:p>
        <a:p>
          <a:pPr algn="ctr"/>
          <a:endParaRPr lang="en-US" sz="1100" u="none" baseline="0">
            <a:latin typeface="+mn-lt"/>
            <a:cs typeface="Times New Roman" pitchFamily="18" charset="0"/>
          </a:endParaRPr>
        </a:p>
        <a:p>
          <a:pPr algn="ctr"/>
          <a:endParaRPr lang="en-US" sz="1100" u="none" baseline="0">
            <a:latin typeface="+mn-lt"/>
            <a:cs typeface="Times New Roman" pitchFamily="18" charset="0"/>
          </a:endParaRPr>
        </a:p>
        <a:p>
          <a:pPr algn="ctr"/>
          <a:r>
            <a:rPr lang="en-US" sz="1100" u="sng" baseline="0">
              <a:latin typeface="+mn-lt"/>
              <a:cs typeface="Times New Roman" pitchFamily="18" charset="0"/>
            </a:rPr>
            <a:t>Drs. I.G.A Rai Anom Suradi, MM</a:t>
          </a:r>
        </a:p>
        <a:p>
          <a:pPr algn="ctr"/>
          <a:r>
            <a:rPr lang="en-US" sz="1100" u="none" baseline="0">
              <a:latin typeface="+mn-lt"/>
              <a:cs typeface="Times New Roman" pitchFamily="18" charset="0"/>
            </a:rPr>
            <a:t>Pembina Utama Muda</a:t>
          </a:r>
        </a:p>
        <a:p>
          <a:pPr algn="ctr"/>
          <a:r>
            <a:rPr lang="en-US" sz="1100" u="none" baseline="0">
              <a:latin typeface="+mn-lt"/>
              <a:cs typeface="Times New Roman" pitchFamily="18" charset="0"/>
            </a:rPr>
            <a:t>NIP. 19610325 198203 1 007</a:t>
          </a:r>
          <a:endParaRPr lang="en-US" sz="1100" u="none">
            <a:latin typeface="+mn-lt"/>
            <a:cs typeface="Times New Roman" pitchFamily="18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488497</xdr:colOff>
      <xdr:row>1</xdr:row>
      <xdr:rowOff>68035</xdr:rowOff>
    </xdr:from>
    <xdr:ext cx="3657733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5686426" y="272142"/>
          <a:ext cx="3657733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REKAPITULASI  PSKS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TINGKAT KABUPATEN/KOTA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TAHUN 2017</a:t>
          </a:r>
        </a:p>
      </xdr:txBody>
    </xdr:sp>
    <xdr:clientData/>
  </xdr:oneCellAnchor>
  <xdr:oneCellAnchor>
    <xdr:from>
      <xdr:col>0</xdr:col>
      <xdr:colOff>47625</xdr:colOff>
      <xdr:row>7</xdr:row>
      <xdr:rowOff>4080</xdr:rowOff>
    </xdr:from>
    <xdr:ext cx="3319242" cy="587084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47625" y="1228723"/>
          <a:ext cx="3319242" cy="587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Book Antiqua" pitchFamily="18" charset="0"/>
              <a:cs typeface="Times New Roman" pitchFamily="18" charset="0"/>
            </a:rPr>
            <a:t>PROVINSI	: BALI</a:t>
          </a:r>
        </a:p>
        <a:p>
          <a:r>
            <a:rPr lang="en-US" sz="1600" b="1">
              <a:latin typeface="Book Antiqua" pitchFamily="18" charset="0"/>
              <a:cs typeface="Times New Roman" pitchFamily="18" charset="0"/>
            </a:rPr>
            <a:t>KAB/KOTA	: DENPASAR</a:t>
          </a:r>
        </a:p>
      </xdr:txBody>
    </xdr:sp>
    <xdr:clientData/>
  </xdr:oneCellAnchor>
  <xdr:oneCellAnchor>
    <xdr:from>
      <xdr:col>1</xdr:col>
      <xdr:colOff>74083</xdr:colOff>
      <xdr:row>21</xdr:row>
      <xdr:rowOff>158750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328083" y="4741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 u="sng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311496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2000-00000D000000}"/>
            </a:ext>
          </a:extLst>
        </xdr:cNvPr>
        <xdr:cNvSpPr txBox="1"/>
      </xdr:nvSpPr>
      <xdr:spPr>
        <a:xfrm>
          <a:off x="3004911" y="578303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endParaRPr lang="en-US" sz="1400" b="1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859383</xdr:colOff>
      <xdr:row>0</xdr:row>
      <xdr:rowOff>114795</xdr:rowOff>
    </xdr:from>
    <xdr:ext cx="3191515" cy="1205458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5883052" y="114795"/>
          <a:ext cx="3191515" cy="1205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TAHUN 201</a:t>
          </a:r>
          <a:r>
            <a:rPr lang="id-ID" sz="1800" b="1">
              <a:latin typeface="Book Antiqua" pitchFamily="18" charset="0"/>
              <a:cs typeface="Times New Roman" pitchFamily="18" charset="0"/>
            </a:rPr>
            <a:t>8</a:t>
          </a:r>
          <a:endParaRPr lang="en-US" sz="1800" b="1">
            <a:latin typeface="Book Antiqua" pitchFamily="18" charset="0"/>
            <a:cs typeface="Times New Roman" pitchFamily="18" charset="0"/>
          </a:endParaRPr>
        </a:p>
        <a:p>
          <a:pPr algn="ctr"/>
          <a:endParaRPr lang="en-US" sz="18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57150</xdr:colOff>
      <xdr:row>5</xdr:row>
      <xdr:rowOff>180975</xdr:rowOff>
    </xdr:from>
    <xdr:ext cx="4373570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57150" y="1181100"/>
          <a:ext cx="4373570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Book Antiqua" pitchFamily="18" charset="0"/>
              <a:cs typeface="Times New Roman" pitchFamily="18" charset="0"/>
            </a:rPr>
            <a:t>PROVINSI	: BALI</a:t>
          </a:r>
        </a:p>
        <a:p>
          <a:r>
            <a:rPr lang="en-US" sz="1600" b="1">
              <a:latin typeface="Book Antiqua" pitchFamily="18" charset="0"/>
              <a:cs typeface="Times New Roman" pitchFamily="18" charset="0"/>
            </a:rPr>
            <a:t>KAB/KOTA	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SELATAN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401966</xdr:colOff>
      <xdr:row>0</xdr:row>
      <xdr:rowOff>48399</xdr:rowOff>
    </xdr:from>
    <xdr:ext cx="2857577" cy="834459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5904054" y="48399"/>
          <a:ext cx="2857577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TAHUN 2017</a:t>
          </a:r>
        </a:p>
      </xdr:txBody>
    </xdr:sp>
    <xdr:clientData/>
  </xdr:oneCellAnchor>
  <xdr:oneCellAnchor>
    <xdr:from>
      <xdr:col>0</xdr:col>
      <xdr:colOff>57150</xdr:colOff>
      <xdr:row>4</xdr:row>
      <xdr:rowOff>0</xdr:rowOff>
    </xdr:from>
    <xdr:ext cx="3591496" cy="64883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57150" y="762000"/>
          <a:ext cx="3591496" cy="648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>
              <a:latin typeface="Book Antiqua" pitchFamily="18" charset="0"/>
              <a:cs typeface="Times New Roman" pitchFamily="18" charset="0"/>
            </a:rPr>
            <a:t>PROVINSI	</a:t>
          </a:r>
          <a:r>
            <a:rPr lang="id-ID" sz="12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200" b="1">
              <a:latin typeface="Book Antiqua" pitchFamily="18" charset="0"/>
              <a:cs typeface="Times New Roman" pitchFamily="18" charset="0"/>
            </a:rPr>
            <a:t>: BALI</a:t>
          </a:r>
        </a:p>
        <a:p>
          <a:r>
            <a:rPr lang="en-US" sz="1200" b="1">
              <a:latin typeface="Book Antiqua" pitchFamily="18" charset="0"/>
              <a:cs typeface="Times New Roman" pitchFamily="18" charset="0"/>
            </a:rPr>
            <a:t>KAB/KOTA</a:t>
          </a:r>
          <a:r>
            <a:rPr lang="id-ID" sz="12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200" b="1">
              <a:latin typeface="Book Antiqua" pitchFamily="18" charset="0"/>
              <a:cs typeface="Times New Roman" pitchFamily="18" charset="0"/>
            </a:rPr>
            <a:t>	:</a:t>
          </a:r>
          <a:r>
            <a:rPr lang="en-US" sz="12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200" b="1" baseline="0">
              <a:latin typeface="Book Antiqua" pitchFamily="18" charset="0"/>
              <a:cs typeface="Times New Roman" pitchFamily="18" charset="0"/>
            </a:rPr>
            <a:t>KECAMATAN	: DENPASAR BARAT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374197</xdr:colOff>
      <xdr:row>0</xdr:row>
      <xdr:rowOff>180975</xdr:rowOff>
    </xdr:from>
    <xdr:ext cx="2016449" cy="749821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6820581" y="180975"/>
          <a:ext cx="2016449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400" b="1"/>
            <a:t>REKAPITULASI PER PSKS </a:t>
          </a:r>
        </a:p>
        <a:p>
          <a:pPr algn="ctr"/>
          <a:r>
            <a:rPr lang="en-US" sz="1400" b="1"/>
            <a:t>TINGKAT KECAMATAN</a:t>
          </a:r>
        </a:p>
        <a:p>
          <a:pPr algn="ctr"/>
          <a:r>
            <a:rPr lang="en-US" sz="1400" b="1"/>
            <a:t>TAHUN 2015</a:t>
          </a:r>
        </a:p>
      </xdr:txBody>
    </xdr:sp>
    <xdr:clientData/>
  </xdr:oneCellAnchor>
  <xdr:oneCellAnchor>
    <xdr:from>
      <xdr:col>0</xdr:col>
      <xdr:colOff>57150</xdr:colOff>
      <xdr:row>4</xdr:row>
      <xdr:rowOff>180975</xdr:rowOff>
    </xdr:from>
    <xdr:ext cx="2360070" cy="65594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7150" y="942975"/>
          <a:ext cx="236007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PROVINSI	: BALI</a:t>
          </a:r>
        </a:p>
        <a:p>
          <a:r>
            <a:rPr lang="en-US" sz="1200" b="1"/>
            <a:t>KAB/KOTA	:</a:t>
          </a:r>
          <a:r>
            <a:rPr lang="en-US" sz="1200" b="1" baseline="0"/>
            <a:t> DENPASAR</a:t>
          </a:r>
        </a:p>
        <a:p>
          <a:r>
            <a:rPr lang="en-US" sz="1200" b="1" baseline="0"/>
            <a:t>KECAMATAN	: DENPASAR TIMUR</a:t>
          </a:r>
        </a:p>
      </xdr:txBody>
    </xdr:sp>
    <xdr:clientData/>
  </xdr:oneCellAnchor>
  <xdr:twoCellAnchor>
    <xdr:from>
      <xdr:col>9</xdr:col>
      <xdr:colOff>527276</xdr:colOff>
      <xdr:row>26</xdr:row>
      <xdr:rowOff>0</xdr:rowOff>
    </xdr:from>
    <xdr:to>
      <xdr:col>13</xdr:col>
      <xdr:colOff>476250</xdr:colOff>
      <xdr:row>37</xdr:row>
      <xdr:rowOff>51026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1327946" y="6344330"/>
          <a:ext cx="3537858" cy="210910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Denpasar,               Desember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2015</a:t>
          </a:r>
          <a:endParaRPr lang="en-US" sz="1400" b="0">
            <a:effectLst/>
          </a:endParaRPr>
        </a:p>
        <a:p>
          <a:pPr algn="ctr"/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Dinas Sosial dan Tenaga Kerja </a:t>
          </a:r>
          <a:endParaRPr lang="en-US" sz="1400" b="0">
            <a:effectLst/>
          </a:endParaRPr>
        </a:p>
        <a:p>
          <a:pPr algn="ctr"/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Kota Denpasar</a:t>
          </a:r>
        </a:p>
        <a:p>
          <a:pPr algn="l"/>
          <a:endParaRPr lang="en-US" sz="1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400" b="0">
            <a:effectLst/>
          </a:endParaRPr>
        </a:p>
        <a:p>
          <a:pPr algn="l"/>
          <a:endParaRPr lang="en-US" sz="1400" b="0">
            <a:effectLst/>
          </a:endParaRPr>
        </a:p>
        <a:p>
          <a:pPr algn="ctr"/>
          <a:r>
            <a:rPr lang="en-US" sz="14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Drs. I.G.A Rai Anom Suradi, MM</a:t>
          </a:r>
          <a:endParaRPr lang="en-US" sz="1400" b="0">
            <a:effectLst/>
          </a:endParaRPr>
        </a:p>
        <a:p>
          <a:pPr algn="ctr"/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endParaRPr lang="en-US" sz="1400" b="0">
            <a:effectLst/>
          </a:endParaRPr>
        </a:p>
        <a:p>
          <a:pPr algn="ctr"/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19610325 198203 1 007</a:t>
          </a:r>
          <a:endParaRPr lang="en-US" sz="1400" b="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1049606</xdr:colOff>
      <xdr:row>0</xdr:row>
      <xdr:rowOff>129021</xdr:rowOff>
    </xdr:from>
    <xdr:ext cx="2857577" cy="834459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6193106" y="129021"/>
          <a:ext cx="2857577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TAHUN 201</a:t>
          </a:r>
          <a:r>
            <a:rPr lang="id-ID" sz="1600" b="1">
              <a:latin typeface="Book Antiqua" pitchFamily="18" charset="0"/>
              <a:cs typeface="Times New Roman" pitchFamily="18" charset="0"/>
            </a:rPr>
            <a:t>6</a:t>
          </a:r>
          <a:endParaRPr lang="en-US" sz="16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57150</xdr:colOff>
      <xdr:row>4</xdr:row>
      <xdr:rowOff>180975</xdr:rowOff>
    </xdr:from>
    <xdr:ext cx="3582904" cy="64883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7150" y="997404"/>
          <a:ext cx="3582904" cy="648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>
              <a:latin typeface="Book Antiqua" pitchFamily="18" charset="0"/>
              <a:cs typeface="Times New Roman" pitchFamily="18" charset="0"/>
            </a:rPr>
            <a:t>PROVINSI	</a:t>
          </a:r>
          <a:r>
            <a:rPr lang="id-ID" sz="12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200" b="1">
              <a:latin typeface="Book Antiqua" pitchFamily="18" charset="0"/>
              <a:cs typeface="Times New Roman" pitchFamily="18" charset="0"/>
            </a:rPr>
            <a:t>: BALI</a:t>
          </a:r>
        </a:p>
        <a:p>
          <a:r>
            <a:rPr lang="en-US" sz="1200" b="1">
              <a:latin typeface="Book Antiqua" pitchFamily="18" charset="0"/>
              <a:cs typeface="Times New Roman" pitchFamily="18" charset="0"/>
            </a:rPr>
            <a:t>KAB/KOTA	</a:t>
          </a:r>
          <a:r>
            <a:rPr lang="id-ID" sz="12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200" b="1">
              <a:latin typeface="Book Antiqua" pitchFamily="18" charset="0"/>
              <a:cs typeface="Times New Roman" pitchFamily="18" charset="0"/>
            </a:rPr>
            <a:t>:</a:t>
          </a:r>
          <a:r>
            <a:rPr lang="en-US" sz="12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200" b="1" baseline="0">
              <a:latin typeface="Book Antiqua" pitchFamily="18" charset="0"/>
              <a:cs typeface="Times New Roman" pitchFamily="18" charset="0"/>
            </a:rPr>
            <a:t>KECAMATAN	: DENPASAR TIMUR</a:t>
          </a:r>
        </a:p>
      </xdr:txBody>
    </xdr:sp>
    <xdr:clientData/>
  </xdr:oneCellAnchor>
  <xdr:twoCellAnchor>
    <xdr:from>
      <xdr:col>9</xdr:col>
      <xdr:colOff>579230</xdr:colOff>
      <xdr:row>23</xdr:row>
      <xdr:rowOff>155864</xdr:rowOff>
    </xdr:from>
    <xdr:to>
      <xdr:col>13</xdr:col>
      <xdr:colOff>528204</xdr:colOff>
      <xdr:row>36</xdr:row>
      <xdr:rowOff>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10138866" y="6546273"/>
          <a:ext cx="4174611" cy="2545772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Denpasar,              N</a:t>
          </a:r>
          <a:r>
            <a:rPr lang="id-ID" sz="1600" b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opember </a:t>
          </a:r>
          <a:r>
            <a:rPr lang="en-US" sz="1600" b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201</a:t>
          </a:r>
          <a:r>
            <a:rPr lang="id-ID" sz="1600" b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6</a:t>
          </a:r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600" b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Kepala</a:t>
          </a:r>
          <a:r>
            <a:rPr lang="en-US" sz="1600" b="0" baseline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 Dinas Sosial dan Tenaga Kerja </a:t>
          </a:r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600" b="0" baseline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Kota Denpasar</a:t>
          </a:r>
        </a:p>
        <a:p>
          <a:pPr algn="l"/>
          <a:endParaRPr lang="en-US" sz="1600" b="0" baseline="0">
            <a:solidFill>
              <a:schemeClr val="dk1"/>
            </a:solidFill>
            <a:effectLst/>
            <a:latin typeface="Book Antiqua" pitchFamily="18" charset="0"/>
            <a:ea typeface="+mn-ea"/>
            <a:cs typeface="Times New Roman" pitchFamily="18" charset="0"/>
          </a:endParaRPr>
        </a:p>
        <a:p>
          <a:pPr algn="l"/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pPr algn="l"/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600" b="0" u="sng" baseline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Drs. I.G.A Rai Anom Suradi, MM</a:t>
          </a:r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600" b="0" baseline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Pembina Utama Muda</a:t>
          </a:r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pPr algn="ctr"/>
          <a:r>
            <a:rPr lang="en-US" sz="1600" b="0" baseline="0">
              <a:solidFill>
                <a:schemeClr val="dk1"/>
              </a:solidFill>
              <a:effectLst/>
              <a:latin typeface="Book Antiqua" pitchFamily="18" charset="0"/>
              <a:ea typeface="+mn-ea"/>
              <a:cs typeface="Times New Roman" pitchFamily="18" charset="0"/>
            </a:rPr>
            <a:t>NIP. 19610325 198203 1 007</a:t>
          </a:r>
          <a:endParaRPr lang="en-US" sz="1600" b="0">
            <a:effectLst/>
            <a:latin typeface="Book Antiqua" pitchFamily="18" charset="0"/>
            <a:cs typeface="Times New Roman" pitchFamily="18" charset="0"/>
          </a:endParaRPr>
        </a:p>
        <a:p>
          <a:endParaRPr lang="en-US" sz="1600">
            <a:latin typeface="Book Antiqua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997652</xdr:colOff>
      <xdr:row>0</xdr:row>
      <xdr:rowOff>129021</xdr:rowOff>
    </xdr:from>
    <xdr:ext cx="2857577" cy="834459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6435561" y="129021"/>
          <a:ext cx="2857577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600" b="1">
              <a:latin typeface="Book Antiqua" pitchFamily="18" charset="0"/>
              <a:cs typeface="Times New Roman" pitchFamily="18" charset="0"/>
            </a:rPr>
            <a:t>TAHUN 201</a:t>
          </a:r>
          <a:r>
            <a:rPr lang="id-ID" sz="1600" b="1">
              <a:latin typeface="Book Antiqua" pitchFamily="18" charset="0"/>
              <a:cs typeface="Times New Roman" pitchFamily="18" charset="0"/>
            </a:rPr>
            <a:t>7</a:t>
          </a:r>
          <a:endParaRPr lang="en-US" sz="1600" b="1">
            <a:latin typeface="Book Antiqua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57150</xdr:colOff>
      <xdr:row>4</xdr:row>
      <xdr:rowOff>180975</xdr:rowOff>
    </xdr:from>
    <xdr:ext cx="3582904" cy="64883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7150" y="1019175"/>
          <a:ext cx="3582904" cy="648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>
              <a:latin typeface="Book Antiqua" pitchFamily="18" charset="0"/>
              <a:cs typeface="Times New Roman" pitchFamily="18" charset="0"/>
            </a:rPr>
            <a:t>PROVINSI	</a:t>
          </a:r>
          <a:r>
            <a:rPr lang="id-ID" sz="12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200" b="1">
              <a:latin typeface="Book Antiqua" pitchFamily="18" charset="0"/>
              <a:cs typeface="Times New Roman" pitchFamily="18" charset="0"/>
            </a:rPr>
            <a:t>: BALI</a:t>
          </a:r>
        </a:p>
        <a:p>
          <a:r>
            <a:rPr lang="en-US" sz="1200" b="1">
              <a:latin typeface="Book Antiqua" pitchFamily="18" charset="0"/>
              <a:cs typeface="Times New Roman" pitchFamily="18" charset="0"/>
            </a:rPr>
            <a:t>KAB/KOTA	</a:t>
          </a:r>
          <a:r>
            <a:rPr lang="id-ID" sz="12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200" b="1">
              <a:latin typeface="Book Antiqua" pitchFamily="18" charset="0"/>
              <a:cs typeface="Times New Roman" pitchFamily="18" charset="0"/>
            </a:rPr>
            <a:t>:</a:t>
          </a:r>
          <a:r>
            <a:rPr lang="en-US" sz="12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200" b="1" baseline="0">
              <a:latin typeface="Book Antiqua" pitchFamily="18" charset="0"/>
              <a:cs typeface="Times New Roman" pitchFamily="18" charset="0"/>
            </a:rPr>
            <a:t>KECAMATAN	: DENPASAR TIMUR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685306</xdr:colOff>
      <xdr:row>0</xdr:row>
      <xdr:rowOff>163656</xdr:rowOff>
    </xdr:from>
    <xdr:ext cx="3191516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5978485" y="163656"/>
          <a:ext cx="3191516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TAHUN 2017</a:t>
          </a:r>
        </a:p>
      </xdr:txBody>
    </xdr:sp>
    <xdr:clientData/>
  </xdr:oneCellAnchor>
  <xdr:oneCellAnchor>
    <xdr:from>
      <xdr:col>0</xdr:col>
      <xdr:colOff>57150</xdr:colOff>
      <xdr:row>4</xdr:row>
      <xdr:rowOff>180975</xdr:rowOff>
    </xdr:from>
    <xdr:ext cx="4242572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2600-000003000000}"/>
            </a:ext>
          </a:extLst>
        </xdr:cNvPr>
        <xdr:cNvSpPr txBox="1"/>
      </xdr:nvSpPr>
      <xdr:spPr>
        <a:xfrm>
          <a:off x="57150" y="1019175"/>
          <a:ext cx="4242572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Book Antiqua" pitchFamily="18" charset="0"/>
              <a:cs typeface="Times New Roman" pitchFamily="18" charset="0"/>
            </a:rPr>
            <a:t>PROVINSI	: BALI</a:t>
          </a:r>
        </a:p>
        <a:p>
          <a:r>
            <a:rPr lang="en-US" sz="1600" b="1">
              <a:latin typeface="Book Antiqua" pitchFamily="18" charset="0"/>
              <a:cs typeface="Times New Roman" pitchFamily="18" charset="0"/>
            </a:rPr>
            <a:t>KAB/KOTA</a:t>
          </a:r>
          <a:r>
            <a:rPr lang="id-ID" sz="16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600" b="1">
              <a:latin typeface="Book Antiqua" pitchFamily="18" charset="0"/>
              <a:cs typeface="Times New Roman" pitchFamily="18" charset="0"/>
            </a:rPr>
            <a:t>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UTARA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859383</xdr:colOff>
      <xdr:row>0</xdr:row>
      <xdr:rowOff>114795</xdr:rowOff>
    </xdr:from>
    <xdr:ext cx="3154004" cy="115416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83052" y="114795"/>
          <a:ext cx="3154004" cy="1154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Times New Roman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800" b="1">
              <a:latin typeface="Times New Roman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800" b="1">
              <a:latin typeface="Times New Roman" pitchFamily="18" charset="0"/>
              <a:cs typeface="Times New Roman" pitchFamily="18" charset="0"/>
            </a:rPr>
            <a:t>TAHUN 201</a:t>
          </a:r>
          <a:r>
            <a:rPr lang="id-ID" sz="1800" b="1">
              <a:latin typeface="Times New Roman" pitchFamily="18" charset="0"/>
              <a:cs typeface="Times New Roman" pitchFamily="18" charset="0"/>
            </a:rPr>
            <a:t>8</a:t>
          </a:r>
          <a:endParaRPr lang="en-US" sz="18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8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57150</xdr:colOff>
      <xdr:row>5</xdr:row>
      <xdr:rowOff>180975</xdr:rowOff>
    </xdr:from>
    <xdr:ext cx="4288675" cy="80021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" y="1179564"/>
          <a:ext cx="4288675" cy="800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PROVINSI	: BALI</a:t>
          </a:r>
        </a:p>
        <a:p>
          <a:r>
            <a:rPr lang="en-US" sz="1600" b="1">
              <a:latin typeface="Times New Roman" pitchFamily="18" charset="0"/>
              <a:cs typeface="Times New Roman" pitchFamily="18" charset="0"/>
            </a:rPr>
            <a:t>KAB/KOTA	:</a:t>
          </a:r>
          <a:r>
            <a:rPr lang="en-US" sz="1600" b="1" baseline="0">
              <a:latin typeface="Times New Roman" pitchFamily="18" charset="0"/>
              <a:cs typeface="Times New Roman" pitchFamily="18" charset="0"/>
            </a:rPr>
            <a:t> DENPASAR</a:t>
          </a:r>
        </a:p>
        <a:p>
          <a:r>
            <a:rPr lang="en-US" sz="1600" b="1" baseline="0">
              <a:latin typeface="Times New Roman" pitchFamily="18" charset="0"/>
              <a:cs typeface="Times New Roman" pitchFamily="18" charset="0"/>
            </a:rPr>
            <a:t>KECAMATAN	: DENPASAR SELATAN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401966</xdr:colOff>
      <xdr:row>0</xdr:row>
      <xdr:rowOff>48399</xdr:rowOff>
    </xdr:from>
    <xdr:ext cx="3191516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708752" y="48399"/>
          <a:ext cx="3191516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REKAPITULASI PER PSKS 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TINGKAT KECAMATAN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TAHUN 2019</a:t>
          </a:r>
        </a:p>
      </xdr:txBody>
    </xdr:sp>
    <xdr:clientData/>
  </xdr:oneCellAnchor>
  <xdr:oneCellAnchor>
    <xdr:from>
      <xdr:col>0</xdr:col>
      <xdr:colOff>43543</xdr:colOff>
      <xdr:row>6</xdr:row>
      <xdr:rowOff>0</xdr:rowOff>
    </xdr:from>
    <xdr:ext cx="4056944" cy="83542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3543" y="1061357"/>
          <a:ext cx="4056944" cy="835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PROVINSI	: BALI</a:t>
          </a:r>
        </a:p>
        <a:p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KAB/KOTA</a:t>
          </a:r>
          <a:r>
            <a:rPr lang="id-ID" sz="1600" b="1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: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 DENPASAR</a:t>
          </a:r>
        </a:p>
        <a:p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KECAMATAN	: DENPASAR BARAT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482179</xdr:colOff>
      <xdr:row>0</xdr:row>
      <xdr:rowOff>106609</xdr:rowOff>
    </xdr:from>
    <xdr:ext cx="3191516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8529" y="106609"/>
          <a:ext cx="3191516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REKAPITULASI PER PSKS 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TINGKAT KECAMATAN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TAHUN 2019</a:t>
          </a:r>
        </a:p>
      </xdr:txBody>
    </xdr:sp>
    <xdr:clientData/>
  </xdr:oneCellAnchor>
  <xdr:oneCellAnchor>
    <xdr:from>
      <xdr:col>0</xdr:col>
      <xdr:colOff>57150</xdr:colOff>
      <xdr:row>6</xdr:row>
      <xdr:rowOff>25109</xdr:rowOff>
    </xdr:from>
    <xdr:ext cx="4069256" cy="83542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150" y="1282409"/>
          <a:ext cx="4069256" cy="835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PROVINSI	: BALI</a:t>
          </a:r>
        </a:p>
        <a:p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KAB/KOTA	: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 DENPASAR</a:t>
          </a:r>
        </a:p>
        <a:p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KECAMATAN	: DENPASAR TIMUR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482179</xdr:colOff>
      <xdr:row>0</xdr:row>
      <xdr:rowOff>106609</xdr:rowOff>
    </xdr:from>
    <xdr:ext cx="3191516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917032" y="106609"/>
          <a:ext cx="3191516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TAHUN 2018</a:t>
          </a:r>
        </a:p>
      </xdr:txBody>
    </xdr:sp>
    <xdr:clientData/>
  </xdr:oneCellAnchor>
  <xdr:oneCellAnchor>
    <xdr:from>
      <xdr:col>0</xdr:col>
      <xdr:colOff>57150</xdr:colOff>
      <xdr:row>6</xdr:row>
      <xdr:rowOff>25109</xdr:rowOff>
    </xdr:from>
    <xdr:ext cx="4242572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7150" y="1272018"/>
          <a:ext cx="4242572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Book Antiqua" pitchFamily="18" charset="0"/>
              <a:cs typeface="Times New Roman" pitchFamily="18" charset="0"/>
            </a:rPr>
            <a:t>PROVINSI	: BALI</a:t>
          </a:r>
        </a:p>
        <a:p>
          <a:r>
            <a:rPr lang="en-US" sz="1600" b="1">
              <a:latin typeface="Book Antiqua" pitchFamily="18" charset="0"/>
              <a:cs typeface="Times New Roman" pitchFamily="18" charset="0"/>
            </a:rPr>
            <a:t>KAB/KOTA	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TIMUR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442854</xdr:colOff>
      <xdr:row>0</xdr:row>
      <xdr:rowOff>163656</xdr:rowOff>
    </xdr:from>
    <xdr:ext cx="3191516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34004" y="163656"/>
          <a:ext cx="3191516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REKAPITULASI PER PSKS 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TINGKAT KECAMATAN</a:t>
          </a:r>
        </a:p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TAHUN 2019</a:t>
          </a:r>
        </a:p>
      </xdr:txBody>
    </xdr:sp>
    <xdr:clientData/>
  </xdr:oneCellAnchor>
  <xdr:oneCellAnchor>
    <xdr:from>
      <xdr:col>0</xdr:col>
      <xdr:colOff>57150</xdr:colOff>
      <xdr:row>4</xdr:row>
      <xdr:rowOff>180975</xdr:rowOff>
    </xdr:from>
    <xdr:ext cx="4067780" cy="83542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7150" y="942975"/>
          <a:ext cx="4067780" cy="835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PROVINSI	: BALI</a:t>
          </a:r>
        </a:p>
        <a:p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KAB/KOTA</a:t>
          </a:r>
          <a:r>
            <a:rPr lang="id-ID" sz="1600" b="1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600" b="1">
              <a:latin typeface="Tahoma" pitchFamily="34" charset="0"/>
              <a:ea typeface="Tahoma" pitchFamily="34" charset="0"/>
              <a:cs typeface="Tahoma" pitchFamily="34" charset="0"/>
            </a:rPr>
            <a:t>:</a:t>
          </a:r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 DENPASAR</a:t>
          </a:r>
        </a:p>
        <a:p>
          <a:r>
            <a:rPr lang="en-US" sz="1600" b="1" baseline="0">
              <a:latin typeface="Tahoma" pitchFamily="34" charset="0"/>
              <a:ea typeface="Tahoma" pitchFamily="34" charset="0"/>
              <a:cs typeface="Tahoma" pitchFamily="34" charset="0"/>
            </a:rPr>
            <a:t>KECAMATAN	: DENPASAR UTARA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442854</xdr:colOff>
      <xdr:row>0</xdr:row>
      <xdr:rowOff>163656</xdr:rowOff>
    </xdr:from>
    <xdr:ext cx="3191516" cy="92717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46127" y="163656"/>
          <a:ext cx="3191516" cy="927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REKAPITULASI PER PSKS 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TINGKAT KECAMATAN</a:t>
          </a:r>
        </a:p>
        <a:p>
          <a:pPr algn="ctr"/>
          <a:r>
            <a:rPr lang="en-US" sz="1800" b="1">
              <a:latin typeface="Book Antiqua" pitchFamily="18" charset="0"/>
              <a:cs typeface="Times New Roman" pitchFamily="18" charset="0"/>
            </a:rPr>
            <a:t>TAHUN 2018</a:t>
          </a:r>
        </a:p>
      </xdr:txBody>
    </xdr:sp>
    <xdr:clientData/>
  </xdr:oneCellAnchor>
  <xdr:oneCellAnchor>
    <xdr:from>
      <xdr:col>0</xdr:col>
      <xdr:colOff>57150</xdr:colOff>
      <xdr:row>4</xdr:row>
      <xdr:rowOff>180975</xdr:rowOff>
    </xdr:from>
    <xdr:ext cx="4242572" cy="83445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7150" y="912495"/>
          <a:ext cx="4242572" cy="834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>
              <a:latin typeface="Book Antiqua" pitchFamily="18" charset="0"/>
              <a:cs typeface="Times New Roman" pitchFamily="18" charset="0"/>
            </a:rPr>
            <a:t>PROVINSI	: BALI</a:t>
          </a:r>
        </a:p>
        <a:p>
          <a:r>
            <a:rPr lang="en-US" sz="1600" b="1">
              <a:latin typeface="Book Antiqua" pitchFamily="18" charset="0"/>
              <a:cs typeface="Times New Roman" pitchFamily="18" charset="0"/>
            </a:rPr>
            <a:t>KAB/KOTA</a:t>
          </a:r>
          <a:r>
            <a:rPr lang="id-ID" sz="1600" b="1">
              <a:latin typeface="Book Antiqua" pitchFamily="18" charset="0"/>
              <a:cs typeface="Times New Roman" pitchFamily="18" charset="0"/>
            </a:rPr>
            <a:t>	</a:t>
          </a:r>
          <a:r>
            <a:rPr lang="en-US" sz="1600" b="1">
              <a:latin typeface="Book Antiqua" pitchFamily="18" charset="0"/>
              <a:cs typeface="Times New Roman" pitchFamily="18" charset="0"/>
            </a:rPr>
            <a:t>:</a:t>
          </a:r>
          <a:r>
            <a:rPr lang="en-US" sz="1600" b="1" baseline="0">
              <a:latin typeface="Book Antiqua" pitchFamily="18" charset="0"/>
              <a:cs typeface="Times New Roman" pitchFamily="18" charset="0"/>
            </a:rPr>
            <a:t> DENPASAR</a:t>
          </a:r>
        </a:p>
        <a:p>
          <a:r>
            <a:rPr lang="en-US" sz="1600" b="1" baseline="0">
              <a:latin typeface="Book Antiqua" pitchFamily="18" charset="0"/>
              <a:cs typeface="Times New Roman" pitchFamily="18" charset="0"/>
            </a:rPr>
            <a:t>KECAMATAN	: DENPASAR UTARA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178593</xdr:rowOff>
    </xdr:from>
    <xdr:ext cx="1993431" cy="432426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0" y="807243"/>
          <a:ext cx="1993431" cy="43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PROVINSI	: BALI</a:t>
          </a: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KAB/KOTA	: DENPASAR</a:t>
          </a:r>
        </a:p>
      </xdr:txBody>
    </xdr:sp>
    <xdr:clientData/>
  </xdr:oneCellAnchor>
  <xdr:oneCellAnchor>
    <xdr:from>
      <xdr:col>1</xdr:col>
      <xdr:colOff>1846211</xdr:colOff>
      <xdr:row>0</xdr:row>
      <xdr:rowOff>50005</xdr:rowOff>
    </xdr:from>
    <xdr:ext cx="2766976" cy="742319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131961" y="50005"/>
          <a:ext cx="2766976" cy="742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400" b="1">
              <a:latin typeface="Tahoma" pitchFamily="34" charset="0"/>
              <a:ea typeface="Tahoma" pitchFamily="34" charset="0"/>
              <a:cs typeface="Tahoma" pitchFamily="34" charset="0"/>
            </a:rPr>
            <a:t>REKAP</a:t>
          </a:r>
          <a:r>
            <a:rPr lang="en-US" sz="1400" b="1" baseline="0">
              <a:latin typeface="Tahoma" pitchFamily="34" charset="0"/>
              <a:ea typeface="Tahoma" pitchFamily="34" charset="0"/>
              <a:cs typeface="Tahoma" pitchFamily="34" charset="0"/>
            </a:rPr>
            <a:t> PPKS </a:t>
          </a:r>
        </a:p>
        <a:p>
          <a:pPr algn="ctr"/>
          <a:r>
            <a:rPr lang="en-US" sz="1400" b="1" baseline="0">
              <a:latin typeface="Tahoma" pitchFamily="34" charset="0"/>
              <a:ea typeface="Tahoma" pitchFamily="34" charset="0"/>
              <a:cs typeface="Tahoma" pitchFamily="34" charset="0"/>
            </a:rPr>
            <a:t>TINGKAT KABUPATEN/KOTA</a:t>
          </a:r>
        </a:p>
        <a:p>
          <a:pPr algn="ctr"/>
          <a:r>
            <a:rPr lang="en-US" sz="1400" b="1" baseline="0">
              <a:latin typeface="Tahoma" pitchFamily="34" charset="0"/>
              <a:ea typeface="Tahoma" pitchFamily="34" charset="0"/>
              <a:cs typeface="Tahoma" pitchFamily="34" charset="0"/>
            </a:rPr>
            <a:t>TAHUN 2020</a:t>
          </a:r>
          <a:endParaRPr lang="en-US" sz="14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69"/>
  <sheetViews>
    <sheetView view="pageBreakPreview" topLeftCell="A33" zoomScaleSheetLayoutView="100" workbookViewId="0">
      <selection activeCell="C72" sqref="C72"/>
    </sheetView>
  </sheetViews>
  <sheetFormatPr defaultColWidth="8.85546875" defaultRowHeight="15"/>
  <cols>
    <col min="1" max="1" width="4.28515625" style="9" customWidth="1"/>
    <col min="2" max="2" width="58.85546875" customWidth="1"/>
    <col min="3" max="3" width="7.85546875" customWidth="1"/>
    <col min="4" max="19" width="5.7109375" customWidth="1"/>
    <col min="20" max="20" width="6.140625" customWidth="1"/>
    <col min="21" max="21" width="6" customWidth="1"/>
    <col min="22" max="23" width="5.7109375" customWidth="1"/>
    <col min="24" max="24" width="13.140625" bestFit="1" customWidth="1"/>
  </cols>
  <sheetData>
    <row r="1" spans="1:24" ht="18.75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</row>
    <row r="2" spans="1:24" ht="15.75" thickBot="1"/>
    <row r="3" spans="1:24">
      <c r="A3" s="507" t="s">
        <v>1</v>
      </c>
      <c r="B3" s="509" t="s">
        <v>2</v>
      </c>
      <c r="C3" s="509" t="s">
        <v>3</v>
      </c>
      <c r="D3" s="524" t="s">
        <v>4</v>
      </c>
      <c r="E3" s="524"/>
      <c r="F3" s="524"/>
      <c r="G3" s="524"/>
      <c r="H3" s="524" t="s">
        <v>5</v>
      </c>
      <c r="I3" s="524"/>
      <c r="J3" s="524"/>
      <c r="K3" s="524"/>
      <c r="L3" s="525" t="s">
        <v>6</v>
      </c>
      <c r="M3" s="526"/>
      <c r="N3" s="526"/>
      <c r="O3" s="526"/>
      <c r="P3" s="525" t="s">
        <v>7</v>
      </c>
      <c r="Q3" s="526"/>
      <c r="R3" s="526"/>
      <c r="S3" s="526"/>
      <c r="T3" s="525" t="s">
        <v>8</v>
      </c>
      <c r="U3" s="526"/>
      <c r="V3" s="526"/>
      <c r="W3" s="526"/>
      <c r="X3" s="505" t="s">
        <v>13</v>
      </c>
    </row>
    <row r="4" spans="1:24">
      <c r="A4" s="508"/>
      <c r="B4" s="510"/>
      <c r="C4" s="510"/>
      <c r="D4" s="45">
        <v>2009</v>
      </c>
      <c r="E4" s="45">
        <v>2010</v>
      </c>
      <c r="F4" s="45">
        <v>2011</v>
      </c>
      <c r="G4" s="45">
        <v>2012</v>
      </c>
      <c r="H4" s="45">
        <v>2009</v>
      </c>
      <c r="I4" s="45">
        <v>2010</v>
      </c>
      <c r="J4" s="45">
        <v>2011</v>
      </c>
      <c r="K4" s="45">
        <v>2012</v>
      </c>
      <c r="L4" s="45">
        <v>2009</v>
      </c>
      <c r="M4" s="45">
        <v>2010</v>
      </c>
      <c r="N4" s="45">
        <v>2011</v>
      </c>
      <c r="O4" s="45">
        <v>2012</v>
      </c>
      <c r="P4" s="45">
        <v>2009</v>
      </c>
      <c r="Q4" s="45">
        <v>2010</v>
      </c>
      <c r="R4" s="45">
        <v>2011</v>
      </c>
      <c r="S4" s="45">
        <v>2012</v>
      </c>
      <c r="T4" s="45">
        <v>2009</v>
      </c>
      <c r="U4" s="45">
        <v>2010</v>
      </c>
      <c r="V4" s="45">
        <v>2011</v>
      </c>
      <c r="W4" s="46">
        <v>2012</v>
      </c>
      <c r="X4" s="506"/>
    </row>
    <row r="5" spans="1:24" ht="17.25" customHeight="1">
      <c r="A5" s="7">
        <v>1</v>
      </c>
      <c r="B5" s="15" t="s">
        <v>58</v>
      </c>
      <c r="C5" s="2" t="s">
        <v>9</v>
      </c>
      <c r="D5" s="48">
        <v>60</v>
      </c>
      <c r="E5" s="48">
        <v>47</v>
      </c>
      <c r="F5" s="48">
        <v>56</v>
      </c>
      <c r="G5" s="48">
        <v>56</v>
      </c>
      <c r="H5" s="48">
        <v>41</v>
      </c>
      <c r="I5" s="48">
        <v>33</v>
      </c>
      <c r="J5" s="48">
        <v>16</v>
      </c>
      <c r="K5" s="48">
        <v>16</v>
      </c>
      <c r="L5" s="48">
        <v>35</v>
      </c>
      <c r="M5" s="48">
        <v>25</v>
      </c>
      <c r="N5" s="48">
        <v>20</v>
      </c>
      <c r="O5" s="48">
        <v>20</v>
      </c>
      <c r="P5" s="48">
        <v>170</v>
      </c>
      <c r="Q5" s="48">
        <v>35</v>
      </c>
      <c r="R5" s="48">
        <v>27</v>
      </c>
      <c r="S5" s="48">
        <v>27</v>
      </c>
      <c r="T5" s="48">
        <f>D5+H5+L5+P5</f>
        <v>306</v>
      </c>
      <c r="U5" s="48">
        <f>E5+I5+M5+Q5</f>
        <v>140</v>
      </c>
      <c r="V5" s="48">
        <f>F5+J5+N5+R5</f>
        <v>119</v>
      </c>
      <c r="W5" s="48">
        <f>G5+K5+O5+S5</f>
        <v>119</v>
      </c>
      <c r="X5" s="3"/>
    </row>
    <row r="6" spans="1:24" ht="15.95" customHeight="1">
      <c r="A6" s="7">
        <v>2</v>
      </c>
      <c r="B6" s="15" t="s">
        <v>59</v>
      </c>
      <c r="C6" s="2" t="s">
        <v>9</v>
      </c>
      <c r="D6" s="48">
        <v>367</v>
      </c>
      <c r="E6" s="48">
        <v>377</v>
      </c>
      <c r="F6" s="48">
        <v>280</v>
      </c>
      <c r="G6" s="48">
        <v>280</v>
      </c>
      <c r="H6" s="48">
        <v>191</v>
      </c>
      <c r="I6" s="48">
        <v>180</v>
      </c>
      <c r="J6" s="48">
        <v>105</v>
      </c>
      <c r="K6" s="48">
        <v>105</v>
      </c>
      <c r="L6" s="48">
        <v>277</v>
      </c>
      <c r="M6" s="48">
        <v>299</v>
      </c>
      <c r="N6" s="48">
        <v>185</v>
      </c>
      <c r="O6" s="48">
        <v>185</v>
      </c>
      <c r="P6" s="48">
        <v>595</v>
      </c>
      <c r="Q6" s="48">
        <v>335</v>
      </c>
      <c r="R6" s="48">
        <v>243</v>
      </c>
      <c r="S6" s="48">
        <v>243</v>
      </c>
      <c r="T6" s="48">
        <f t="shared" ref="T6:T32" si="0">D6+H6+L6+P6</f>
        <v>1430</v>
      </c>
      <c r="U6" s="48">
        <f t="shared" ref="U6:U32" si="1">E6+I6+M6+Q6</f>
        <v>1191</v>
      </c>
      <c r="V6" s="48">
        <f t="shared" ref="V6:V32" si="2">F6+J6+N6+R6</f>
        <v>813</v>
      </c>
      <c r="W6" s="48">
        <f t="shared" ref="W6:W32" si="3">G6+K6+O6+S6</f>
        <v>813</v>
      </c>
      <c r="X6" s="3"/>
    </row>
    <row r="7" spans="1:24" s="13" customFormat="1" ht="17.25" customHeight="1">
      <c r="A7" s="35">
        <v>3</v>
      </c>
      <c r="B7" s="15" t="s">
        <v>60</v>
      </c>
      <c r="C7" s="37" t="s">
        <v>9</v>
      </c>
      <c r="D7" s="49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48">
        <f>D7+H7+L7+P7</f>
        <v>0</v>
      </c>
      <c r="U7" s="48">
        <f t="shared" si="1"/>
        <v>0</v>
      </c>
      <c r="V7" s="48">
        <f t="shared" si="2"/>
        <v>0</v>
      </c>
      <c r="W7" s="48">
        <f t="shared" si="3"/>
        <v>0</v>
      </c>
      <c r="X7" s="38"/>
    </row>
    <row r="8" spans="1:24" ht="15.95" customHeight="1">
      <c r="A8" s="7">
        <v>4</v>
      </c>
      <c r="B8" s="15" t="s">
        <v>61</v>
      </c>
      <c r="C8" s="2" t="s">
        <v>9</v>
      </c>
      <c r="D8" s="51">
        <v>0</v>
      </c>
      <c r="E8" s="48">
        <v>0</v>
      </c>
      <c r="F8" s="48">
        <v>0</v>
      </c>
      <c r="G8" s="48">
        <v>0</v>
      </c>
      <c r="H8" s="48">
        <v>0</v>
      </c>
      <c r="I8" s="48">
        <v>2</v>
      </c>
      <c r="J8" s="48">
        <v>0</v>
      </c>
      <c r="K8" s="48">
        <v>0</v>
      </c>
      <c r="L8" s="48">
        <v>21</v>
      </c>
      <c r="M8" s="48">
        <v>4</v>
      </c>
      <c r="N8" s="48">
        <v>1</v>
      </c>
      <c r="O8" s="48">
        <v>1</v>
      </c>
      <c r="P8" s="48">
        <v>3</v>
      </c>
      <c r="Q8" s="48">
        <v>5</v>
      </c>
      <c r="R8" s="48">
        <v>0</v>
      </c>
      <c r="S8" s="48">
        <v>0</v>
      </c>
      <c r="T8" s="48">
        <f t="shared" si="0"/>
        <v>24</v>
      </c>
      <c r="U8" s="48">
        <f t="shared" si="1"/>
        <v>11</v>
      </c>
      <c r="V8" s="48">
        <f t="shared" si="2"/>
        <v>1</v>
      </c>
      <c r="W8" s="48">
        <f t="shared" si="3"/>
        <v>1</v>
      </c>
      <c r="X8" s="3"/>
    </row>
    <row r="9" spans="1:24" ht="15.95" customHeight="1">
      <c r="A9" s="7">
        <v>5</v>
      </c>
      <c r="B9" s="15" t="s">
        <v>62</v>
      </c>
      <c r="C9" s="2" t="s">
        <v>9</v>
      </c>
      <c r="D9" s="51">
        <v>0</v>
      </c>
      <c r="E9" s="48">
        <v>0</v>
      </c>
      <c r="F9" s="48">
        <v>0</v>
      </c>
      <c r="G9" s="48">
        <v>0</v>
      </c>
      <c r="H9" s="48">
        <v>0</v>
      </c>
      <c r="I9" s="48">
        <v>1</v>
      </c>
      <c r="J9" s="48">
        <v>0</v>
      </c>
      <c r="K9" s="48">
        <v>0</v>
      </c>
      <c r="L9" s="48">
        <v>24</v>
      </c>
      <c r="M9" s="48">
        <v>0</v>
      </c>
      <c r="N9" s="48">
        <v>0</v>
      </c>
      <c r="O9" s="48">
        <v>0</v>
      </c>
      <c r="P9" s="48">
        <v>7</v>
      </c>
      <c r="Q9" s="48">
        <v>0</v>
      </c>
      <c r="R9" s="48">
        <v>0</v>
      </c>
      <c r="S9" s="48">
        <v>0</v>
      </c>
      <c r="T9" s="48">
        <f t="shared" si="0"/>
        <v>31</v>
      </c>
      <c r="U9" s="48">
        <f t="shared" si="1"/>
        <v>1</v>
      </c>
      <c r="V9" s="48">
        <f t="shared" si="2"/>
        <v>0</v>
      </c>
      <c r="W9" s="48">
        <f t="shared" si="3"/>
        <v>0</v>
      </c>
      <c r="X9" s="3"/>
    </row>
    <row r="10" spans="1:24" ht="15.95" customHeight="1">
      <c r="A10" s="7">
        <v>6</v>
      </c>
      <c r="B10" s="15" t="s">
        <v>63</v>
      </c>
      <c r="C10" s="2" t="s">
        <v>9</v>
      </c>
      <c r="D10" s="51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f t="shared" si="0"/>
        <v>0</v>
      </c>
      <c r="U10" s="48">
        <f t="shared" si="1"/>
        <v>0</v>
      </c>
      <c r="V10" s="48">
        <f t="shared" si="2"/>
        <v>0</v>
      </c>
      <c r="W10" s="48">
        <f t="shared" si="3"/>
        <v>0</v>
      </c>
      <c r="X10" s="3"/>
    </row>
    <row r="11" spans="1:24" ht="15.95" customHeight="1">
      <c r="A11" s="7">
        <v>7</v>
      </c>
      <c r="B11" s="15" t="s">
        <v>64</v>
      </c>
      <c r="C11" s="2" t="s">
        <v>9</v>
      </c>
      <c r="D11" s="48">
        <v>68</v>
      </c>
      <c r="E11" s="48">
        <v>82</v>
      </c>
      <c r="F11" s="48">
        <v>72</v>
      </c>
      <c r="G11" s="48">
        <v>72</v>
      </c>
      <c r="H11" s="48">
        <v>119</v>
      </c>
      <c r="I11" s="48">
        <v>114</v>
      </c>
      <c r="J11" s="48">
        <v>72</v>
      </c>
      <c r="K11" s="48">
        <v>72</v>
      </c>
      <c r="L11" s="48">
        <v>67</v>
      </c>
      <c r="M11" s="48">
        <v>88</v>
      </c>
      <c r="N11" s="48">
        <v>107</v>
      </c>
      <c r="O11" s="48">
        <v>107</v>
      </c>
      <c r="P11" s="48">
        <v>49</v>
      </c>
      <c r="Q11" s="48">
        <v>21</v>
      </c>
      <c r="R11" s="48">
        <v>69</v>
      </c>
      <c r="S11" s="48">
        <v>69</v>
      </c>
      <c r="T11" s="48">
        <f t="shared" si="0"/>
        <v>303</v>
      </c>
      <c r="U11" s="48">
        <f t="shared" si="1"/>
        <v>305</v>
      </c>
      <c r="V11" s="48">
        <f t="shared" si="2"/>
        <v>320</v>
      </c>
      <c r="W11" s="48">
        <f t="shared" si="3"/>
        <v>320</v>
      </c>
      <c r="X11" s="3"/>
    </row>
    <row r="12" spans="1:24" s="13" customFormat="1" ht="18" customHeight="1">
      <c r="A12" s="35">
        <v>8</v>
      </c>
      <c r="B12" s="15" t="s">
        <v>65</v>
      </c>
      <c r="C12" s="37" t="s">
        <v>9</v>
      </c>
      <c r="D12" s="4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48">
        <f t="shared" si="0"/>
        <v>0</v>
      </c>
      <c r="U12" s="48">
        <f t="shared" si="1"/>
        <v>0</v>
      </c>
      <c r="V12" s="48">
        <f t="shared" si="2"/>
        <v>0</v>
      </c>
      <c r="W12" s="48">
        <f t="shared" si="3"/>
        <v>0</v>
      </c>
      <c r="X12" s="38"/>
    </row>
    <row r="13" spans="1:24" ht="15.95" customHeight="1">
      <c r="A13" s="7">
        <v>9</v>
      </c>
      <c r="B13" s="15" t="s">
        <v>66</v>
      </c>
      <c r="C13" s="2" t="s">
        <v>9</v>
      </c>
      <c r="D13" s="48">
        <v>55</v>
      </c>
      <c r="E13" s="48">
        <v>10</v>
      </c>
      <c r="F13" s="48">
        <v>3</v>
      </c>
      <c r="G13" s="48">
        <v>3</v>
      </c>
      <c r="H13" s="48">
        <v>98</v>
      </c>
      <c r="I13" s="48">
        <v>1</v>
      </c>
      <c r="J13" s="48">
        <v>0</v>
      </c>
      <c r="K13" s="48">
        <v>0</v>
      </c>
      <c r="L13" s="48">
        <v>24</v>
      </c>
      <c r="M13" s="48">
        <v>5</v>
      </c>
      <c r="N13" s="48">
        <v>6</v>
      </c>
      <c r="O13" s="48">
        <v>6</v>
      </c>
      <c r="P13" s="48">
        <v>37</v>
      </c>
      <c r="Q13" s="48">
        <v>3</v>
      </c>
      <c r="R13" s="48">
        <v>1</v>
      </c>
      <c r="S13" s="48">
        <v>1</v>
      </c>
      <c r="T13" s="48">
        <f t="shared" si="0"/>
        <v>214</v>
      </c>
      <c r="U13" s="48">
        <f t="shared" si="1"/>
        <v>19</v>
      </c>
      <c r="V13" s="48">
        <f t="shared" si="2"/>
        <v>10</v>
      </c>
      <c r="W13" s="48">
        <f t="shared" si="3"/>
        <v>10</v>
      </c>
      <c r="X13" s="3"/>
    </row>
    <row r="14" spans="1:24" ht="15.95" customHeight="1">
      <c r="A14" s="7">
        <v>10</v>
      </c>
      <c r="B14" s="15" t="s">
        <v>67</v>
      </c>
      <c r="C14" s="2" t="s">
        <v>9</v>
      </c>
      <c r="D14" s="48">
        <v>152</v>
      </c>
      <c r="E14" s="48">
        <v>213</v>
      </c>
      <c r="F14" s="48">
        <v>163</v>
      </c>
      <c r="G14" s="48">
        <v>163</v>
      </c>
      <c r="H14" s="48">
        <v>138</v>
      </c>
      <c r="I14" s="48">
        <v>161</v>
      </c>
      <c r="J14" s="48">
        <v>106</v>
      </c>
      <c r="K14" s="48">
        <v>106</v>
      </c>
      <c r="L14" s="48">
        <v>153</v>
      </c>
      <c r="M14" s="48">
        <v>163</v>
      </c>
      <c r="N14" s="48">
        <v>125</v>
      </c>
      <c r="O14" s="48">
        <v>125</v>
      </c>
      <c r="P14" s="48">
        <v>208</v>
      </c>
      <c r="Q14" s="48">
        <v>64</v>
      </c>
      <c r="R14" s="48">
        <v>78</v>
      </c>
      <c r="S14" s="48">
        <v>78</v>
      </c>
      <c r="T14" s="48">
        <f t="shared" si="0"/>
        <v>651</v>
      </c>
      <c r="U14" s="48">
        <f t="shared" si="1"/>
        <v>601</v>
      </c>
      <c r="V14" s="48">
        <f t="shared" si="2"/>
        <v>472</v>
      </c>
      <c r="W14" s="48">
        <f t="shared" si="3"/>
        <v>472</v>
      </c>
      <c r="X14" s="3"/>
    </row>
    <row r="15" spans="1:24" s="13" customFormat="1" ht="33" customHeight="1">
      <c r="A15" s="35">
        <v>11</v>
      </c>
      <c r="B15" s="15" t="s">
        <v>68</v>
      </c>
      <c r="C15" s="37" t="s">
        <v>9</v>
      </c>
      <c r="D15" s="4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309</v>
      </c>
      <c r="R15" s="50">
        <v>0</v>
      </c>
      <c r="S15" s="50">
        <v>0</v>
      </c>
      <c r="T15" s="48">
        <f>D15+H15+L15+P15</f>
        <v>0</v>
      </c>
      <c r="U15" s="48">
        <f t="shared" si="1"/>
        <v>309</v>
      </c>
      <c r="V15" s="48">
        <f t="shared" si="2"/>
        <v>0</v>
      </c>
      <c r="W15" s="48">
        <f t="shared" si="3"/>
        <v>0</v>
      </c>
      <c r="X15" s="38"/>
    </row>
    <row r="16" spans="1:24" ht="15.95" customHeight="1">
      <c r="A16" s="7">
        <v>12</v>
      </c>
      <c r="B16" s="15" t="s">
        <v>69</v>
      </c>
      <c r="C16" s="2" t="s">
        <v>9</v>
      </c>
      <c r="D16" s="48">
        <v>340</v>
      </c>
      <c r="E16" s="48">
        <v>337</v>
      </c>
      <c r="F16" s="48">
        <v>279</v>
      </c>
      <c r="G16" s="48">
        <v>279</v>
      </c>
      <c r="H16" s="48">
        <v>407</v>
      </c>
      <c r="I16" s="48">
        <v>414</v>
      </c>
      <c r="J16" s="48">
        <v>332</v>
      </c>
      <c r="K16" s="48">
        <v>332</v>
      </c>
      <c r="L16" s="48">
        <v>331</v>
      </c>
      <c r="M16" s="48">
        <v>333</v>
      </c>
      <c r="N16" s="48">
        <v>336</v>
      </c>
      <c r="O16" s="48">
        <v>336</v>
      </c>
      <c r="P16" s="48">
        <v>351</v>
      </c>
      <c r="Q16" s="48">
        <v>0</v>
      </c>
      <c r="R16" s="48">
        <v>354</v>
      </c>
      <c r="S16" s="48">
        <v>354</v>
      </c>
      <c r="T16" s="48">
        <f t="shared" si="0"/>
        <v>1429</v>
      </c>
      <c r="U16" s="48">
        <f t="shared" si="1"/>
        <v>1084</v>
      </c>
      <c r="V16" s="48">
        <f t="shared" si="2"/>
        <v>1301</v>
      </c>
      <c r="W16" s="48">
        <f t="shared" si="3"/>
        <v>1301</v>
      </c>
      <c r="X16" s="3"/>
    </row>
    <row r="17" spans="1:24" ht="17.25" customHeight="1">
      <c r="A17" s="7">
        <v>13</v>
      </c>
      <c r="B17" s="15" t="s">
        <v>70</v>
      </c>
      <c r="C17" s="2" t="s">
        <v>9</v>
      </c>
      <c r="D17" s="51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f t="shared" si="0"/>
        <v>0</v>
      </c>
      <c r="U17" s="48">
        <f t="shared" si="1"/>
        <v>0</v>
      </c>
      <c r="V17" s="48">
        <f t="shared" si="2"/>
        <v>0</v>
      </c>
      <c r="W17" s="48">
        <f t="shared" si="3"/>
        <v>0</v>
      </c>
      <c r="X17" s="3"/>
    </row>
    <row r="18" spans="1:24" ht="15.95" customHeight="1">
      <c r="A18" s="7">
        <v>14</v>
      </c>
      <c r="B18" s="15" t="s">
        <v>71</v>
      </c>
      <c r="C18" s="2" t="s">
        <v>9</v>
      </c>
      <c r="D18" s="51">
        <v>0</v>
      </c>
      <c r="E18" s="48">
        <v>0</v>
      </c>
      <c r="F18" s="48">
        <v>0</v>
      </c>
      <c r="G18" s="48">
        <v>0</v>
      </c>
      <c r="H18" s="48">
        <v>18</v>
      </c>
      <c r="I18" s="48">
        <v>110</v>
      </c>
      <c r="J18" s="48">
        <v>107</v>
      </c>
      <c r="K18" s="48">
        <v>107</v>
      </c>
      <c r="L18" s="48">
        <v>0</v>
      </c>
      <c r="M18" s="48">
        <v>12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f t="shared" si="0"/>
        <v>18</v>
      </c>
      <c r="U18" s="48">
        <f t="shared" si="1"/>
        <v>122</v>
      </c>
      <c r="V18" s="48">
        <f t="shared" si="2"/>
        <v>107</v>
      </c>
      <c r="W18" s="48">
        <f t="shared" si="3"/>
        <v>107</v>
      </c>
      <c r="X18" s="3"/>
    </row>
    <row r="19" spans="1:24" ht="15.95" customHeight="1">
      <c r="A19" s="7">
        <v>15</v>
      </c>
      <c r="B19" s="15" t="s">
        <v>72</v>
      </c>
      <c r="C19" s="2" t="s">
        <v>9</v>
      </c>
      <c r="D19" s="51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f t="shared" si="0"/>
        <v>0</v>
      </c>
      <c r="U19" s="48">
        <f t="shared" si="1"/>
        <v>0</v>
      </c>
      <c r="V19" s="48">
        <f t="shared" si="2"/>
        <v>0</v>
      </c>
      <c r="W19" s="48">
        <f t="shared" si="3"/>
        <v>0</v>
      </c>
      <c r="X19" s="3"/>
    </row>
    <row r="20" spans="1:24" ht="15.95" customHeight="1">
      <c r="A20" s="7">
        <v>16</v>
      </c>
      <c r="B20" s="15" t="s">
        <v>73</v>
      </c>
      <c r="C20" s="2" t="s">
        <v>9</v>
      </c>
      <c r="D20" s="51">
        <v>0</v>
      </c>
      <c r="E20" s="48">
        <v>0</v>
      </c>
      <c r="F20" s="48">
        <v>0</v>
      </c>
      <c r="G20" s="48">
        <v>0</v>
      </c>
      <c r="H20" s="4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1</v>
      </c>
      <c r="S20" s="48">
        <v>1</v>
      </c>
      <c r="T20" s="48">
        <f t="shared" si="0"/>
        <v>2</v>
      </c>
      <c r="U20" s="48">
        <f t="shared" si="1"/>
        <v>0</v>
      </c>
      <c r="V20" s="48">
        <f t="shared" si="2"/>
        <v>1</v>
      </c>
      <c r="W20" s="48">
        <f t="shared" si="3"/>
        <v>1</v>
      </c>
      <c r="X20" s="3"/>
    </row>
    <row r="21" spans="1:24" ht="18.75" customHeight="1">
      <c r="A21" s="7">
        <v>17</v>
      </c>
      <c r="B21" s="15" t="s">
        <v>74</v>
      </c>
      <c r="C21" s="2" t="s">
        <v>9</v>
      </c>
      <c r="D21" s="48">
        <v>34</v>
      </c>
      <c r="E21" s="48">
        <v>25</v>
      </c>
      <c r="F21" s="48">
        <v>33</v>
      </c>
      <c r="G21" s="48">
        <v>33</v>
      </c>
      <c r="H21" s="48">
        <v>67</v>
      </c>
      <c r="I21" s="48">
        <v>42</v>
      </c>
      <c r="J21" s="48">
        <v>20</v>
      </c>
      <c r="K21" s="48">
        <v>20</v>
      </c>
      <c r="L21" s="48">
        <v>22</v>
      </c>
      <c r="M21" s="48">
        <v>13</v>
      </c>
      <c r="N21" s="48">
        <v>8</v>
      </c>
      <c r="O21" s="48">
        <v>8</v>
      </c>
      <c r="P21" s="48">
        <v>21</v>
      </c>
      <c r="Q21" s="48">
        <v>12</v>
      </c>
      <c r="R21" s="48">
        <v>1</v>
      </c>
      <c r="S21" s="48">
        <v>1</v>
      </c>
      <c r="T21" s="48">
        <f t="shared" si="0"/>
        <v>144</v>
      </c>
      <c r="U21" s="48">
        <f t="shared" si="1"/>
        <v>92</v>
      </c>
      <c r="V21" s="48">
        <f t="shared" si="2"/>
        <v>62</v>
      </c>
      <c r="W21" s="48">
        <f t="shared" si="3"/>
        <v>62</v>
      </c>
      <c r="X21" s="3"/>
    </row>
    <row r="22" spans="1:24" ht="15.75">
      <c r="A22" s="7">
        <v>18</v>
      </c>
      <c r="B22" s="15" t="s">
        <v>75</v>
      </c>
      <c r="C22" s="2" t="s">
        <v>9</v>
      </c>
      <c r="D22" s="48">
        <v>9</v>
      </c>
      <c r="E22" s="48">
        <v>3</v>
      </c>
      <c r="F22" s="48">
        <v>3</v>
      </c>
      <c r="G22" s="48">
        <v>3</v>
      </c>
      <c r="H22" s="48">
        <v>23</v>
      </c>
      <c r="I22" s="48">
        <v>24</v>
      </c>
      <c r="J22" s="48">
        <v>8</v>
      </c>
      <c r="K22" s="48">
        <v>8</v>
      </c>
      <c r="L22" s="48">
        <v>5</v>
      </c>
      <c r="M22" s="48"/>
      <c r="N22" s="48">
        <v>1</v>
      </c>
      <c r="O22" s="48">
        <v>1</v>
      </c>
      <c r="P22" s="48">
        <v>6</v>
      </c>
      <c r="Q22" s="48">
        <v>2</v>
      </c>
      <c r="R22" s="48">
        <v>0</v>
      </c>
      <c r="S22" s="48">
        <v>0</v>
      </c>
      <c r="T22" s="48">
        <f t="shared" si="0"/>
        <v>43</v>
      </c>
      <c r="U22" s="48">
        <f t="shared" si="1"/>
        <v>29</v>
      </c>
      <c r="V22" s="48">
        <f t="shared" si="2"/>
        <v>12</v>
      </c>
      <c r="W22" s="48">
        <f t="shared" si="3"/>
        <v>12</v>
      </c>
      <c r="X22" s="3"/>
    </row>
    <row r="23" spans="1:24" ht="15.95" customHeight="1">
      <c r="A23" s="7">
        <v>19</v>
      </c>
      <c r="B23" s="15" t="s">
        <v>76</v>
      </c>
      <c r="C23" s="2" t="s">
        <v>86</v>
      </c>
      <c r="D23" s="48">
        <v>812</v>
      </c>
      <c r="E23" s="48">
        <v>930</v>
      </c>
      <c r="F23" s="48">
        <v>633</v>
      </c>
      <c r="G23" s="48">
        <v>633</v>
      </c>
      <c r="H23" s="48">
        <v>653</v>
      </c>
      <c r="I23" s="48">
        <v>562</v>
      </c>
      <c r="J23" s="48">
        <v>132</v>
      </c>
      <c r="K23" s="48">
        <v>132</v>
      </c>
      <c r="L23" s="48">
        <v>934</v>
      </c>
      <c r="M23" s="48">
        <v>757</v>
      </c>
      <c r="N23" s="48">
        <v>442</v>
      </c>
      <c r="O23" s="48">
        <v>442</v>
      </c>
      <c r="P23" s="48">
        <v>1172</v>
      </c>
      <c r="Q23" s="48">
        <v>1190</v>
      </c>
      <c r="R23" s="48">
        <v>286</v>
      </c>
      <c r="S23" s="48">
        <v>286</v>
      </c>
      <c r="T23" s="48">
        <f t="shared" si="0"/>
        <v>3571</v>
      </c>
      <c r="U23" s="48">
        <f t="shared" si="1"/>
        <v>3439</v>
      </c>
      <c r="V23" s="48">
        <f t="shared" si="2"/>
        <v>1493</v>
      </c>
      <c r="W23" s="48">
        <f t="shared" si="3"/>
        <v>1493</v>
      </c>
      <c r="X23" s="3"/>
    </row>
    <row r="24" spans="1:24" ht="15" customHeight="1">
      <c r="A24" s="7">
        <v>20</v>
      </c>
      <c r="B24" s="15" t="s">
        <v>77</v>
      </c>
      <c r="C24" s="2" t="s">
        <v>86</v>
      </c>
      <c r="D24" s="48">
        <v>84</v>
      </c>
      <c r="E24" s="48">
        <v>47</v>
      </c>
      <c r="F24" s="48">
        <v>47</v>
      </c>
      <c r="G24" s="48">
        <v>47</v>
      </c>
      <c r="H24" s="48">
        <v>28</v>
      </c>
      <c r="I24" s="48">
        <v>21</v>
      </c>
      <c r="J24" s="48">
        <v>72</v>
      </c>
      <c r="K24" s="48">
        <v>72</v>
      </c>
      <c r="L24" s="48">
        <v>71</v>
      </c>
      <c r="M24" s="48">
        <v>46</v>
      </c>
      <c r="N24" s="48">
        <v>96</v>
      </c>
      <c r="O24" s="48">
        <v>96</v>
      </c>
      <c r="P24" s="48">
        <v>67</v>
      </c>
      <c r="Q24" s="48">
        <v>68</v>
      </c>
      <c r="R24" s="48">
        <v>29</v>
      </c>
      <c r="S24" s="48">
        <v>29</v>
      </c>
      <c r="T24" s="48">
        <f t="shared" si="0"/>
        <v>250</v>
      </c>
      <c r="U24" s="48">
        <f t="shared" si="1"/>
        <v>182</v>
      </c>
      <c r="V24" s="48">
        <f t="shared" si="2"/>
        <v>244</v>
      </c>
      <c r="W24" s="48">
        <f t="shared" si="3"/>
        <v>244</v>
      </c>
      <c r="X24" s="3"/>
    </row>
    <row r="25" spans="1:24" ht="16.5" customHeight="1">
      <c r="A25" s="7">
        <v>21</v>
      </c>
      <c r="B25" s="15" t="s">
        <v>78</v>
      </c>
      <c r="C25" s="2" t="s">
        <v>86</v>
      </c>
      <c r="D25" s="48">
        <v>2</v>
      </c>
      <c r="E25" s="48">
        <v>2</v>
      </c>
      <c r="F25" s="48">
        <v>2</v>
      </c>
      <c r="G25" s="48">
        <v>2</v>
      </c>
      <c r="H25" s="48">
        <v>6</v>
      </c>
      <c r="I25" s="48">
        <v>10</v>
      </c>
      <c r="J25" s="48">
        <v>3</v>
      </c>
      <c r="K25" s="48">
        <v>3</v>
      </c>
      <c r="L25" s="48">
        <v>13</v>
      </c>
      <c r="M25" s="48">
        <v>5</v>
      </c>
      <c r="N25" s="48">
        <v>13</v>
      </c>
      <c r="O25" s="48">
        <v>13</v>
      </c>
      <c r="P25" s="48">
        <v>8</v>
      </c>
      <c r="Q25" s="48">
        <v>4</v>
      </c>
      <c r="R25" s="48">
        <v>4</v>
      </c>
      <c r="S25" s="48">
        <v>4</v>
      </c>
      <c r="T25" s="48">
        <f t="shared" si="0"/>
        <v>29</v>
      </c>
      <c r="U25" s="48">
        <f t="shared" si="1"/>
        <v>21</v>
      </c>
      <c r="V25" s="48">
        <f t="shared" si="2"/>
        <v>22</v>
      </c>
      <c r="W25" s="48">
        <f t="shared" si="3"/>
        <v>22</v>
      </c>
      <c r="X25" s="3"/>
    </row>
    <row r="26" spans="1:24" ht="15.95" customHeight="1">
      <c r="A26" s="7">
        <v>22</v>
      </c>
      <c r="B26" s="15" t="s">
        <v>79</v>
      </c>
      <c r="C26" s="2" t="s">
        <v>9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f t="shared" si="0"/>
        <v>0</v>
      </c>
      <c r="U26" s="48">
        <f t="shared" si="1"/>
        <v>0</v>
      </c>
      <c r="V26" s="48">
        <f t="shared" si="2"/>
        <v>0</v>
      </c>
      <c r="W26" s="48">
        <f t="shared" si="3"/>
        <v>0</v>
      </c>
      <c r="X26" s="3"/>
    </row>
    <row r="27" spans="1:24" ht="18.75" customHeight="1">
      <c r="A27" s="7">
        <v>23</v>
      </c>
      <c r="B27" s="15" t="s">
        <v>80</v>
      </c>
      <c r="C27" s="2" t="s">
        <v>9</v>
      </c>
      <c r="D27" s="51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21</v>
      </c>
      <c r="R27" s="48">
        <v>0</v>
      </c>
      <c r="S27" s="48">
        <v>0</v>
      </c>
      <c r="T27" s="48">
        <f t="shared" si="0"/>
        <v>0</v>
      </c>
      <c r="U27" s="48">
        <f t="shared" si="1"/>
        <v>21</v>
      </c>
      <c r="V27" s="48">
        <f t="shared" si="2"/>
        <v>0</v>
      </c>
      <c r="W27" s="48">
        <f t="shared" si="3"/>
        <v>0</v>
      </c>
      <c r="X27" s="3"/>
    </row>
    <row r="28" spans="1:24" ht="15.95" customHeight="1">
      <c r="A28" s="7">
        <v>24</v>
      </c>
      <c r="B28" s="15" t="s">
        <v>81</v>
      </c>
      <c r="C28" s="2" t="s">
        <v>9</v>
      </c>
      <c r="D28" s="48">
        <v>2692</v>
      </c>
      <c r="E28" s="48">
        <v>2175</v>
      </c>
      <c r="F28" s="48">
        <v>17</v>
      </c>
      <c r="G28" s="48">
        <v>17</v>
      </c>
      <c r="H28" s="48">
        <v>2107</v>
      </c>
      <c r="I28" s="48">
        <v>0</v>
      </c>
      <c r="J28" s="48">
        <v>0</v>
      </c>
      <c r="K28" s="48">
        <v>0</v>
      </c>
      <c r="L28" s="48">
        <v>127</v>
      </c>
      <c r="M28" s="48">
        <v>10</v>
      </c>
      <c r="N28" s="48">
        <v>0</v>
      </c>
      <c r="O28" s="48">
        <v>0</v>
      </c>
      <c r="P28" s="48">
        <v>506</v>
      </c>
      <c r="Q28" s="48">
        <v>0</v>
      </c>
      <c r="R28" s="48">
        <v>0</v>
      </c>
      <c r="S28" s="48">
        <v>0</v>
      </c>
      <c r="T28" s="48">
        <f t="shared" si="0"/>
        <v>5432</v>
      </c>
      <c r="U28" s="48">
        <f t="shared" si="1"/>
        <v>2185</v>
      </c>
      <c r="V28" s="48">
        <f t="shared" si="2"/>
        <v>17</v>
      </c>
      <c r="W28" s="48">
        <f t="shared" si="3"/>
        <v>17</v>
      </c>
      <c r="X28" s="3"/>
    </row>
    <row r="29" spans="1:24" ht="15.95" customHeight="1">
      <c r="A29" s="7">
        <v>25</v>
      </c>
      <c r="B29" s="15" t="s">
        <v>82</v>
      </c>
      <c r="C29" s="2" t="s">
        <v>9</v>
      </c>
      <c r="D29" s="48">
        <v>5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5</v>
      </c>
      <c r="N29" s="48">
        <v>0</v>
      </c>
      <c r="O29" s="48">
        <v>0</v>
      </c>
      <c r="P29" s="48">
        <v>0</v>
      </c>
      <c r="Q29" s="48">
        <v>1</v>
      </c>
      <c r="R29" s="48">
        <v>0</v>
      </c>
      <c r="S29" s="48">
        <v>0</v>
      </c>
      <c r="T29" s="48">
        <f t="shared" si="0"/>
        <v>5</v>
      </c>
      <c r="U29" s="48">
        <f t="shared" si="1"/>
        <v>6</v>
      </c>
      <c r="V29" s="48">
        <f t="shared" si="2"/>
        <v>0</v>
      </c>
      <c r="W29" s="48">
        <f t="shared" si="3"/>
        <v>0</v>
      </c>
      <c r="X29" s="3"/>
    </row>
    <row r="30" spans="1:24" ht="17.25" customHeight="1">
      <c r="A30" s="35">
        <v>26</v>
      </c>
      <c r="B30" s="15" t="s">
        <v>83</v>
      </c>
      <c r="C30" s="2" t="s">
        <v>9</v>
      </c>
      <c r="D30" s="52">
        <v>0</v>
      </c>
      <c r="E30" s="48">
        <v>0</v>
      </c>
      <c r="F30" s="48">
        <v>0</v>
      </c>
      <c r="G30" s="52">
        <v>0</v>
      </c>
      <c r="H30" s="52">
        <v>3</v>
      </c>
      <c r="I30" s="48">
        <v>0</v>
      </c>
      <c r="J30" s="48">
        <v>0</v>
      </c>
      <c r="K30" s="48">
        <v>0</v>
      </c>
      <c r="L30" s="52">
        <v>0</v>
      </c>
      <c r="M30" s="52">
        <v>0</v>
      </c>
      <c r="N30" s="48">
        <v>0</v>
      </c>
      <c r="O30" s="48">
        <v>0</v>
      </c>
      <c r="P30" s="48">
        <v>0</v>
      </c>
      <c r="Q30" s="52">
        <v>0</v>
      </c>
      <c r="R30" s="48">
        <v>0</v>
      </c>
      <c r="S30" s="48">
        <v>0</v>
      </c>
      <c r="T30" s="48">
        <f t="shared" si="0"/>
        <v>3</v>
      </c>
      <c r="U30" s="48">
        <f t="shared" si="1"/>
        <v>0</v>
      </c>
      <c r="V30" s="48">
        <f t="shared" si="2"/>
        <v>0</v>
      </c>
      <c r="W30" s="48">
        <f t="shared" si="3"/>
        <v>0</v>
      </c>
      <c r="X30" s="3"/>
    </row>
    <row r="31" spans="1:24" ht="18.75" customHeight="1">
      <c r="A31" s="35">
        <v>27</v>
      </c>
      <c r="B31" s="15" t="s">
        <v>84</v>
      </c>
      <c r="C31" s="2" t="s">
        <v>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1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f t="shared" si="0"/>
        <v>0</v>
      </c>
      <c r="U31" s="48">
        <f t="shared" si="1"/>
        <v>1</v>
      </c>
      <c r="V31" s="48">
        <f t="shared" si="2"/>
        <v>0</v>
      </c>
      <c r="W31" s="48">
        <f t="shared" si="3"/>
        <v>0</v>
      </c>
      <c r="X31" s="3"/>
    </row>
    <row r="32" spans="1:24" ht="21.75" customHeight="1" thickBot="1">
      <c r="A32" s="8">
        <v>28</v>
      </c>
      <c r="B32" s="39" t="s">
        <v>85</v>
      </c>
      <c r="C32" s="4" t="s">
        <v>86</v>
      </c>
      <c r="D32" s="53">
        <v>0</v>
      </c>
      <c r="E32" s="53">
        <v>3</v>
      </c>
      <c r="F32" s="53">
        <v>0</v>
      </c>
      <c r="G32" s="53">
        <v>0</v>
      </c>
      <c r="H32" s="53">
        <v>4</v>
      </c>
      <c r="I32" s="53">
        <v>25</v>
      </c>
      <c r="J32" s="53">
        <v>20</v>
      </c>
      <c r="K32" s="53">
        <v>20</v>
      </c>
      <c r="L32" s="53">
        <v>6</v>
      </c>
      <c r="M32" s="53">
        <v>3</v>
      </c>
      <c r="N32" s="53">
        <v>4</v>
      </c>
      <c r="O32" s="53">
        <v>4</v>
      </c>
      <c r="P32" s="53">
        <v>50</v>
      </c>
      <c r="Q32" s="53">
        <v>9</v>
      </c>
      <c r="R32" s="53">
        <v>0</v>
      </c>
      <c r="S32" s="53">
        <v>0</v>
      </c>
      <c r="T32" s="48">
        <f t="shared" si="0"/>
        <v>60</v>
      </c>
      <c r="U32" s="48">
        <f t="shared" si="1"/>
        <v>40</v>
      </c>
      <c r="V32" s="48">
        <f t="shared" si="2"/>
        <v>24</v>
      </c>
      <c r="W32" s="48">
        <f t="shared" si="3"/>
        <v>24</v>
      </c>
      <c r="X32" s="5"/>
    </row>
    <row r="33" spans="1:24">
      <c r="A33" s="511" t="s">
        <v>8</v>
      </c>
      <c r="B33" s="51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</row>
    <row r="34" spans="1:24" ht="15.75" thickBot="1">
      <c r="A34" s="513"/>
      <c r="B34" s="514"/>
      <c r="C34" s="56"/>
      <c r="D34" s="56">
        <f>SUM(D5:D32)</f>
        <v>4680</v>
      </c>
      <c r="E34" s="56">
        <f t="shared" ref="E34:W34" si="4">SUM(E5:E32)</f>
        <v>4251</v>
      </c>
      <c r="F34" s="56">
        <f t="shared" si="4"/>
        <v>1588</v>
      </c>
      <c r="G34" s="56">
        <f t="shared" si="4"/>
        <v>1588</v>
      </c>
      <c r="H34" s="56">
        <f t="shared" si="4"/>
        <v>3905</v>
      </c>
      <c r="I34" s="56">
        <f t="shared" si="4"/>
        <v>1700</v>
      </c>
      <c r="J34" s="56">
        <f t="shared" si="4"/>
        <v>993</v>
      </c>
      <c r="K34" s="56">
        <f t="shared" si="4"/>
        <v>993</v>
      </c>
      <c r="L34" s="56">
        <f t="shared" si="4"/>
        <v>2110</v>
      </c>
      <c r="M34" s="56">
        <f t="shared" si="4"/>
        <v>1769</v>
      </c>
      <c r="N34" s="56">
        <f t="shared" si="4"/>
        <v>1344</v>
      </c>
      <c r="O34" s="56">
        <f t="shared" si="4"/>
        <v>1344</v>
      </c>
      <c r="P34" s="56">
        <f t="shared" si="4"/>
        <v>3250</v>
      </c>
      <c r="Q34" s="56">
        <f t="shared" si="4"/>
        <v>2079</v>
      </c>
      <c r="R34" s="56">
        <f t="shared" si="4"/>
        <v>1093</v>
      </c>
      <c r="S34" s="56">
        <f t="shared" si="4"/>
        <v>1093</v>
      </c>
      <c r="T34" s="56">
        <f t="shared" si="4"/>
        <v>13945</v>
      </c>
      <c r="U34" s="56">
        <f t="shared" si="4"/>
        <v>9799</v>
      </c>
      <c r="V34" s="56">
        <f t="shared" si="4"/>
        <v>5018</v>
      </c>
      <c r="W34" s="56">
        <f t="shared" si="4"/>
        <v>5018</v>
      </c>
      <c r="X34" s="44"/>
    </row>
    <row r="39" spans="1:24" ht="15.75" thickBot="1"/>
    <row r="40" spans="1:24" ht="40.5" customHeight="1">
      <c r="A40" s="507" t="s">
        <v>1</v>
      </c>
      <c r="B40" s="509" t="s">
        <v>2</v>
      </c>
      <c r="C40" s="509" t="s">
        <v>3</v>
      </c>
      <c r="D40" s="501" t="s">
        <v>4</v>
      </c>
      <c r="E40" s="501"/>
      <c r="F40" s="501"/>
      <c r="G40" s="501" t="s">
        <v>5</v>
      </c>
      <c r="H40" s="501"/>
      <c r="I40" s="501"/>
      <c r="J40" s="501" t="s">
        <v>6</v>
      </c>
      <c r="K40" s="501"/>
      <c r="L40" s="501"/>
      <c r="M40" s="501" t="s">
        <v>7</v>
      </c>
      <c r="N40" s="501"/>
      <c r="O40" s="501"/>
      <c r="P40" s="515" t="s">
        <v>8</v>
      </c>
      <c r="Q40" s="516"/>
      <c r="R40" s="515" t="s">
        <v>13</v>
      </c>
      <c r="S40" s="519"/>
      <c r="T40" s="519"/>
      <c r="U40" s="520"/>
      <c r="V40" s="30"/>
      <c r="W40" s="29"/>
      <c r="X40" s="19"/>
    </row>
    <row r="41" spans="1:24">
      <c r="A41" s="508"/>
      <c r="B41" s="510"/>
      <c r="C41" s="510"/>
      <c r="D41" s="502">
        <v>2014</v>
      </c>
      <c r="E41" s="503"/>
      <c r="F41" s="504"/>
      <c r="G41" s="502">
        <v>2014</v>
      </c>
      <c r="H41" s="503"/>
      <c r="I41" s="504"/>
      <c r="J41" s="502">
        <v>2014</v>
      </c>
      <c r="K41" s="503"/>
      <c r="L41" s="504"/>
      <c r="M41" s="502">
        <v>2014</v>
      </c>
      <c r="N41" s="503"/>
      <c r="O41" s="504"/>
      <c r="P41" s="517"/>
      <c r="Q41" s="518"/>
      <c r="R41" s="517"/>
      <c r="S41" s="521"/>
      <c r="T41" s="521"/>
      <c r="U41" s="522"/>
      <c r="V41" s="18"/>
      <c r="W41" s="18"/>
      <c r="X41" s="19"/>
    </row>
    <row r="42" spans="1:24">
      <c r="A42" s="7">
        <v>1</v>
      </c>
      <c r="B42" s="2" t="s">
        <v>20</v>
      </c>
      <c r="C42" s="2" t="s">
        <v>147</v>
      </c>
      <c r="D42" s="23"/>
      <c r="E42" s="24"/>
      <c r="F42" s="25"/>
      <c r="G42" s="17"/>
      <c r="H42" s="26"/>
      <c r="I42" s="27"/>
      <c r="J42" s="23"/>
      <c r="K42" s="24"/>
      <c r="L42" s="25"/>
      <c r="M42" s="17"/>
      <c r="N42" s="26"/>
      <c r="O42" s="27"/>
      <c r="P42" s="17"/>
      <c r="Q42" s="27"/>
      <c r="R42" s="17"/>
      <c r="S42" s="26"/>
      <c r="T42" s="26"/>
      <c r="U42" s="28"/>
      <c r="V42" s="18"/>
      <c r="W42" s="18"/>
      <c r="X42" s="10"/>
    </row>
    <row r="43" spans="1:24">
      <c r="A43" s="7">
        <v>2</v>
      </c>
      <c r="B43" s="2" t="s">
        <v>21</v>
      </c>
      <c r="C43" s="2" t="s">
        <v>147</v>
      </c>
      <c r="D43" s="23"/>
      <c r="E43" s="24"/>
      <c r="F43" s="25"/>
      <c r="G43" s="17"/>
      <c r="H43" s="26"/>
      <c r="I43" s="27"/>
      <c r="J43" s="17"/>
      <c r="K43" s="26"/>
      <c r="L43" s="27"/>
      <c r="M43" s="17"/>
      <c r="N43" s="26"/>
      <c r="O43" s="27"/>
      <c r="P43" s="17"/>
      <c r="Q43" s="27"/>
      <c r="R43" s="17"/>
      <c r="S43" s="26"/>
      <c r="T43" s="26"/>
      <c r="U43" s="28"/>
      <c r="V43" s="18"/>
      <c r="W43" s="18"/>
      <c r="X43" s="10"/>
    </row>
    <row r="44" spans="1:24" ht="30">
      <c r="A44" s="7">
        <v>3</v>
      </c>
      <c r="B44" s="12" t="s">
        <v>22</v>
      </c>
      <c r="C44" s="2" t="s">
        <v>147</v>
      </c>
      <c r="D44" s="23"/>
      <c r="E44" s="24"/>
      <c r="F44" s="25"/>
      <c r="G44" s="17"/>
      <c r="H44" s="26"/>
      <c r="I44" s="27"/>
      <c r="J44" s="17"/>
      <c r="K44" s="26"/>
      <c r="L44" s="27"/>
      <c r="M44" s="17"/>
      <c r="N44" s="26"/>
      <c r="O44" s="27"/>
      <c r="P44" s="17"/>
      <c r="Q44" s="27"/>
      <c r="R44" s="17"/>
      <c r="S44" s="26"/>
      <c r="T44" s="26"/>
      <c r="U44" s="28"/>
      <c r="V44" s="18"/>
      <c r="W44" s="18"/>
      <c r="X44" s="10"/>
    </row>
    <row r="45" spans="1:24">
      <c r="A45" s="7">
        <v>4</v>
      </c>
      <c r="B45" s="12" t="s">
        <v>23</v>
      </c>
      <c r="C45" s="2" t="s">
        <v>147</v>
      </c>
      <c r="D45" s="23"/>
      <c r="E45" s="24"/>
      <c r="F45" s="25"/>
      <c r="G45" s="17"/>
      <c r="H45" s="26"/>
      <c r="I45" s="27"/>
      <c r="J45" s="17"/>
      <c r="K45" s="26"/>
      <c r="L45" s="27"/>
      <c r="M45" s="17"/>
      <c r="N45" s="26"/>
      <c r="O45" s="27"/>
      <c r="P45" s="17"/>
      <c r="Q45" s="27"/>
      <c r="R45" s="17"/>
      <c r="S45" s="26"/>
      <c r="T45" s="26"/>
      <c r="U45" s="28"/>
      <c r="V45" s="18"/>
      <c r="W45" s="18"/>
      <c r="X45" s="10"/>
    </row>
    <row r="46" spans="1:24">
      <c r="A46" s="7">
        <v>5</v>
      </c>
      <c r="B46" s="2" t="s">
        <v>24</v>
      </c>
      <c r="C46" s="2" t="s">
        <v>147</v>
      </c>
      <c r="D46" s="23"/>
      <c r="E46" s="24"/>
      <c r="F46" s="25"/>
      <c r="G46" s="17"/>
      <c r="H46" s="26"/>
      <c r="I46" s="27"/>
      <c r="J46" s="17"/>
      <c r="K46" s="26"/>
      <c r="L46" s="27"/>
      <c r="M46" s="17"/>
      <c r="N46" s="26"/>
      <c r="O46" s="27"/>
      <c r="P46" s="17"/>
      <c r="Q46" s="27"/>
      <c r="R46" s="17"/>
      <c r="S46" s="26"/>
      <c r="T46" s="26"/>
      <c r="U46" s="28"/>
      <c r="V46" s="18"/>
      <c r="W46" s="18"/>
      <c r="X46" s="10"/>
    </row>
    <row r="47" spans="1:24">
      <c r="A47" s="7">
        <v>6</v>
      </c>
      <c r="B47" s="2" t="s">
        <v>25</v>
      </c>
      <c r="C47" s="2" t="s">
        <v>147</v>
      </c>
      <c r="D47" s="23"/>
      <c r="E47" s="24"/>
      <c r="F47" s="25"/>
      <c r="G47" s="17"/>
      <c r="H47" s="26"/>
      <c r="I47" s="27"/>
      <c r="J47" s="17"/>
      <c r="K47" s="26"/>
      <c r="L47" s="27"/>
      <c r="M47" s="17"/>
      <c r="N47" s="26"/>
      <c r="O47" s="27"/>
      <c r="P47" s="17"/>
      <c r="Q47" s="27"/>
      <c r="R47" s="17"/>
      <c r="S47" s="26"/>
      <c r="T47" s="26"/>
      <c r="U47" s="28"/>
      <c r="V47" s="18"/>
      <c r="W47" s="18"/>
      <c r="X47" s="10"/>
    </row>
    <row r="48" spans="1:24">
      <c r="A48" s="7">
        <v>7</v>
      </c>
      <c r="B48" s="2" t="s">
        <v>26</v>
      </c>
      <c r="C48" s="2" t="s">
        <v>147</v>
      </c>
      <c r="D48" s="23"/>
      <c r="E48" s="24"/>
      <c r="F48" s="25"/>
      <c r="G48" s="17"/>
      <c r="H48" s="26"/>
      <c r="I48" s="27"/>
      <c r="J48" s="17"/>
      <c r="K48" s="26"/>
      <c r="L48" s="27"/>
      <c r="M48" s="17"/>
      <c r="N48" s="26"/>
      <c r="O48" s="27"/>
      <c r="P48" s="17"/>
      <c r="Q48" s="27"/>
      <c r="R48" s="17"/>
      <c r="S48" s="26"/>
      <c r="T48" s="26"/>
      <c r="U48" s="28"/>
      <c r="V48" s="18"/>
      <c r="W48" s="18"/>
      <c r="X48" s="10"/>
    </row>
    <row r="49" spans="1:24">
      <c r="A49" s="7">
        <v>8</v>
      </c>
      <c r="B49" s="2" t="s">
        <v>27</v>
      </c>
      <c r="C49" s="2" t="s">
        <v>147</v>
      </c>
      <c r="D49" s="23"/>
      <c r="E49" s="24"/>
      <c r="F49" s="25"/>
      <c r="G49" s="17"/>
      <c r="H49" s="26"/>
      <c r="I49" s="27"/>
      <c r="J49" s="17"/>
      <c r="K49" s="26"/>
      <c r="L49" s="27"/>
      <c r="M49" s="17"/>
      <c r="N49" s="26"/>
      <c r="O49" s="27"/>
      <c r="P49" s="17"/>
      <c r="Q49" s="27"/>
      <c r="R49" s="17"/>
      <c r="S49" s="26"/>
      <c r="T49" s="26"/>
      <c r="U49" s="28"/>
      <c r="V49" s="18"/>
      <c r="W49" s="18"/>
      <c r="X49" s="10"/>
    </row>
    <row r="50" spans="1:24">
      <c r="A50" s="7">
        <v>9</v>
      </c>
      <c r="B50" s="2" t="s">
        <v>28</v>
      </c>
      <c r="C50" s="2" t="s">
        <v>86</v>
      </c>
      <c r="D50" s="23"/>
      <c r="E50" s="24"/>
      <c r="F50" s="25"/>
      <c r="G50" s="17"/>
      <c r="H50" s="26"/>
      <c r="I50" s="27"/>
      <c r="J50" s="17"/>
      <c r="K50" s="26"/>
      <c r="L50" s="27"/>
      <c r="M50" s="17"/>
      <c r="N50" s="26"/>
      <c r="O50" s="27"/>
      <c r="P50" s="17"/>
      <c r="Q50" s="27"/>
      <c r="R50" s="17"/>
      <c r="S50" s="26"/>
      <c r="T50" s="26"/>
      <c r="U50" s="28"/>
      <c r="V50" s="18"/>
      <c r="W50" s="18"/>
      <c r="X50" s="10"/>
    </row>
    <row r="51" spans="1:24">
      <c r="A51" s="7">
        <v>10</v>
      </c>
      <c r="B51" s="2" t="s">
        <v>29</v>
      </c>
      <c r="C51" s="2" t="s">
        <v>147</v>
      </c>
      <c r="D51" s="23"/>
      <c r="E51" s="24"/>
      <c r="F51" s="25"/>
      <c r="G51" s="17"/>
      <c r="H51" s="26"/>
      <c r="I51" s="27"/>
      <c r="J51" s="17"/>
      <c r="K51" s="26"/>
      <c r="L51" s="27"/>
      <c r="M51" s="17"/>
      <c r="N51" s="26"/>
      <c r="O51" s="27"/>
      <c r="P51" s="17"/>
      <c r="Q51" s="27"/>
      <c r="R51" s="17"/>
      <c r="S51" s="26"/>
      <c r="T51" s="26"/>
      <c r="U51" s="28"/>
      <c r="V51" s="18"/>
      <c r="W51" s="18"/>
      <c r="X51" s="10"/>
    </row>
    <row r="52" spans="1:24">
      <c r="A52" s="7">
        <v>11</v>
      </c>
      <c r="B52" s="2" t="s">
        <v>30</v>
      </c>
      <c r="C52" s="2" t="s">
        <v>147</v>
      </c>
      <c r="D52" s="23"/>
      <c r="E52" s="24"/>
      <c r="F52" s="25"/>
      <c r="G52" s="17"/>
      <c r="H52" s="26"/>
      <c r="I52" s="27"/>
      <c r="J52" s="17"/>
      <c r="K52" s="26"/>
      <c r="L52" s="27"/>
      <c r="M52" s="17"/>
      <c r="N52" s="26"/>
      <c r="O52" s="27"/>
      <c r="P52" s="17"/>
      <c r="Q52" s="27"/>
      <c r="R52" s="17"/>
      <c r="S52" s="26"/>
      <c r="T52" s="26"/>
      <c r="U52" s="28"/>
      <c r="V52" s="18"/>
      <c r="W52" s="18"/>
      <c r="X52" s="10"/>
    </row>
    <row r="53" spans="1:24">
      <c r="A53" s="7">
        <v>12</v>
      </c>
      <c r="B53" s="2" t="s">
        <v>31</v>
      </c>
      <c r="C53" s="2" t="s">
        <v>147</v>
      </c>
      <c r="D53" s="23"/>
      <c r="E53" s="24"/>
      <c r="F53" s="25"/>
      <c r="G53" s="17"/>
      <c r="H53" s="26"/>
      <c r="I53" s="27"/>
      <c r="J53" s="17"/>
      <c r="K53" s="26"/>
      <c r="L53" s="27"/>
      <c r="M53" s="17"/>
      <c r="N53" s="26"/>
      <c r="O53" s="27"/>
      <c r="P53" s="17"/>
      <c r="Q53" s="27"/>
      <c r="R53" s="17"/>
      <c r="S53" s="26"/>
      <c r="T53" s="26"/>
      <c r="U53" s="28"/>
      <c r="V53" s="18"/>
      <c r="W53" s="18"/>
      <c r="X53" s="10"/>
    </row>
    <row r="54" spans="1:24">
      <c r="A54" s="7">
        <v>13</v>
      </c>
      <c r="B54" s="2" t="s">
        <v>32</v>
      </c>
      <c r="C54" s="2" t="s">
        <v>147</v>
      </c>
      <c r="D54" s="23"/>
      <c r="E54" s="24"/>
      <c r="F54" s="25"/>
      <c r="G54" s="17"/>
      <c r="H54" s="26"/>
      <c r="I54" s="27"/>
      <c r="J54" s="17"/>
      <c r="K54" s="26"/>
      <c r="L54" s="27"/>
      <c r="M54" s="17"/>
      <c r="N54" s="26"/>
      <c r="O54" s="27"/>
      <c r="P54" s="17"/>
      <c r="Q54" s="27"/>
      <c r="R54" s="17"/>
      <c r="S54" s="26"/>
      <c r="T54" s="26"/>
      <c r="U54" s="28"/>
      <c r="V54" s="18"/>
      <c r="W54" s="18"/>
      <c r="X54" s="10"/>
    </row>
    <row r="55" spans="1:24">
      <c r="A55" s="7">
        <v>14</v>
      </c>
      <c r="B55" s="2" t="s">
        <v>33</v>
      </c>
      <c r="C55" s="2" t="s">
        <v>147</v>
      </c>
      <c r="D55" s="23"/>
      <c r="E55" s="24"/>
      <c r="F55" s="25"/>
      <c r="G55" s="17"/>
      <c r="H55" s="26"/>
      <c r="I55" s="27"/>
      <c r="J55" s="17"/>
      <c r="K55" s="26"/>
      <c r="L55" s="27"/>
      <c r="M55" s="17"/>
      <c r="N55" s="26"/>
      <c r="O55" s="27"/>
      <c r="P55" s="17"/>
      <c r="Q55" s="27"/>
      <c r="R55" s="17"/>
      <c r="S55" s="26"/>
      <c r="T55" s="26"/>
      <c r="U55" s="28"/>
      <c r="V55" s="18"/>
      <c r="W55" s="18"/>
      <c r="X55" s="10"/>
    </row>
    <row r="56" spans="1:24">
      <c r="A56" s="7">
        <v>15</v>
      </c>
      <c r="B56" s="2" t="s">
        <v>34</v>
      </c>
      <c r="C56" s="2" t="s">
        <v>147</v>
      </c>
      <c r="D56" s="23"/>
      <c r="E56" s="24"/>
      <c r="F56" s="25"/>
      <c r="G56" s="17"/>
      <c r="H56" s="26"/>
      <c r="I56" s="27"/>
      <c r="J56" s="17"/>
      <c r="K56" s="26"/>
      <c r="L56" s="27"/>
      <c r="M56" s="17"/>
      <c r="N56" s="26"/>
      <c r="O56" s="27"/>
      <c r="P56" s="17"/>
      <c r="Q56" s="27"/>
      <c r="R56" s="17"/>
      <c r="S56" s="26"/>
      <c r="T56" s="26"/>
      <c r="U56" s="28"/>
      <c r="V56" s="18"/>
      <c r="W56" s="18"/>
      <c r="X56" s="10"/>
    </row>
    <row r="57" spans="1:24">
      <c r="A57" s="7">
        <v>16</v>
      </c>
      <c r="B57" s="2" t="s">
        <v>35</v>
      </c>
      <c r="C57" s="2" t="s">
        <v>147</v>
      </c>
      <c r="D57" s="23"/>
      <c r="E57" s="24"/>
      <c r="F57" s="25"/>
      <c r="G57" s="17"/>
      <c r="H57" s="26"/>
      <c r="I57" s="27"/>
      <c r="J57" s="17"/>
      <c r="K57" s="26"/>
      <c r="L57" s="27"/>
      <c r="M57" s="17"/>
      <c r="N57" s="26"/>
      <c r="O57" s="27"/>
      <c r="P57" s="17"/>
      <c r="Q57" s="27"/>
      <c r="R57" s="17"/>
      <c r="S57" s="26"/>
      <c r="T57" s="26"/>
      <c r="U57" s="28"/>
      <c r="V57" s="18"/>
      <c r="W57" s="18"/>
      <c r="X57" s="10"/>
    </row>
    <row r="58" spans="1:24">
      <c r="A58" s="7">
        <v>17</v>
      </c>
      <c r="B58" s="2" t="s">
        <v>36</v>
      </c>
      <c r="C58" s="2" t="s">
        <v>147</v>
      </c>
      <c r="D58" s="23"/>
      <c r="E58" s="24"/>
      <c r="F58" s="25"/>
      <c r="G58" s="17"/>
      <c r="H58" s="26"/>
      <c r="I58" s="27"/>
      <c r="J58" s="17"/>
      <c r="K58" s="26"/>
      <c r="L58" s="27"/>
      <c r="M58" s="17"/>
      <c r="N58" s="26"/>
      <c r="O58" s="27"/>
      <c r="P58" s="17"/>
      <c r="Q58" s="27"/>
      <c r="R58" s="17"/>
      <c r="S58" s="26"/>
      <c r="T58" s="26"/>
      <c r="U58" s="28"/>
      <c r="V58" s="18"/>
      <c r="W58" s="18"/>
      <c r="X58" s="10"/>
    </row>
    <row r="59" spans="1:24">
      <c r="A59" s="7">
        <v>18</v>
      </c>
      <c r="B59" s="2" t="s">
        <v>37</v>
      </c>
      <c r="C59" s="2" t="s">
        <v>86</v>
      </c>
      <c r="D59" s="23"/>
      <c r="E59" s="24"/>
      <c r="F59" s="25"/>
      <c r="G59" s="17"/>
      <c r="H59" s="26"/>
      <c r="I59" s="27"/>
      <c r="J59" s="17"/>
      <c r="K59" s="26"/>
      <c r="L59" s="27"/>
      <c r="M59" s="17"/>
      <c r="N59" s="26"/>
      <c r="O59" s="27"/>
      <c r="P59" s="17"/>
      <c r="Q59" s="27"/>
      <c r="R59" s="17"/>
      <c r="S59" s="26"/>
      <c r="T59" s="26"/>
      <c r="U59" s="28"/>
      <c r="V59" s="18"/>
      <c r="W59" s="18"/>
      <c r="X59" s="10"/>
    </row>
    <row r="60" spans="1:24">
      <c r="A60" s="7">
        <v>19</v>
      </c>
      <c r="B60" s="2" t="s">
        <v>38</v>
      </c>
      <c r="C60" s="2" t="s">
        <v>86</v>
      </c>
      <c r="D60" s="23"/>
      <c r="E60" s="24"/>
      <c r="F60" s="25"/>
      <c r="G60" s="17"/>
      <c r="H60" s="26"/>
      <c r="I60" s="27"/>
      <c r="J60" s="17"/>
      <c r="K60" s="26"/>
      <c r="L60" s="27"/>
      <c r="M60" s="17"/>
      <c r="N60" s="26"/>
      <c r="O60" s="27"/>
      <c r="P60" s="17"/>
      <c r="Q60" s="27"/>
      <c r="R60" s="17"/>
      <c r="S60" s="26"/>
      <c r="T60" s="26"/>
      <c r="U60" s="28"/>
      <c r="V60" s="18"/>
      <c r="W60" s="18"/>
      <c r="X60" s="10"/>
    </row>
    <row r="61" spans="1:24">
      <c r="A61" s="7">
        <v>20</v>
      </c>
      <c r="B61" s="2" t="s">
        <v>39</v>
      </c>
      <c r="C61" s="2" t="s">
        <v>147</v>
      </c>
      <c r="D61" s="23"/>
      <c r="E61" s="24"/>
      <c r="F61" s="25"/>
      <c r="G61" s="17"/>
      <c r="H61" s="26"/>
      <c r="I61" s="27"/>
      <c r="J61" s="17"/>
      <c r="K61" s="26"/>
      <c r="L61" s="27"/>
      <c r="M61" s="17"/>
      <c r="N61" s="26"/>
      <c r="O61" s="27"/>
      <c r="P61" s="17"/>
      <c r="Q61" s="27"/>
      <c r="R61" s="17"/>
      <c r="S61" s="26"/>
      <c r="T61" s="26"/>
      <c r="U61" s="28"/>
      <c r="V61" s="18"/>
      <c r="W61" s="18"/>
      <c r="X61" s="10"/>
    </row>
    <row r="62" spans="1:24">
      <c r="A62" s="7">
        <v>21</v>
      </c>
      <c r="B62" s="2" t="s">
        <v>40</v>
      </c>
      <c r="C62" s="2" t="s">
        <v>147</v>
      </c>
      <c r="D62" s="23"/>
      <c r="E62" s="24"/>
      <c r="F62" s="25"/>
      <c r="G62" s="17"/>
      <c r="H62" s="26"/>
      <c r="I62" s="27"/>
      <c r="J62" s="17"/>
      <c r="K62" s="26"/>
      <c r="L62" s="27"/>
      <c r="M62" s="17"/>
      <c r="N62" s="26"/>
      <c r="O62" s="27"/>
      <c r="P62" s="17"/>
      <c r="Q62" s="27"/>
      <c r="R62" s="17"/>
      <c r="S62" s="26"/>
      <c r="T62" s="26"/>
      <c r="U62" s="28"/>
      <c r="V62" s="18"/>
      <c r="W62" s="18"/>
      <c r="X62" s="10"/>
    </row>
    <row r="63" spans="1:24">
      <c r="A63" s="7">
        <v>22</v>
      </c>
      <c r="B63" s="2" t="s">
        <v>41</v>
      </c>
      <c r="C63" s="2" t="s">
        <v>147</v>
      </c>
      <c r="D63" s="23"/>
      <c r="E63" s="24"/>
      <c r="F63" s="25"/>
      <c r="G63" s="17"/>
      <c r="H63" s="26"/>
      <c r="I63" s="27"/>
      <c r="J63" s="17"/>
      <c r="K63" s="26"/>
      <c r="L63" s="27"/>
      <c r="M63" s="17"/>
      <c r="N63" s="26"/>
      <c r="O63" s="27"/>
      <c r="P63" s="17"/>
      <c r="Q63" s="27"/>
      <c r="R63" s="17"/>
      <c r="S63" s="26"/>
      <c r="T63" s="26"/>
      <c r="U63" s="28"/>
      <c r="V63" s="18"/>
      <c r="W63" s="18"/>
      <c r="X63" s="10"/>
    </row>
    <row r="64" spans="1:24">
      <c r="A64" s="7">
        <v>23</v>
      </c>
      <c r="B64" s="2" t="s">
        <v>42</v>
      </c>
      <c r="C64" s="2" t="s">
        <v>147</v>
      </c>
      <c r="D64" s="23"/>
      <c r="E64" s="24"/>
      <c r="F64" s="25"/>
      <c r="G64" s="17"/>
      <c r="H64" s="26"/>
      <c r="I64" s="27"/>
      <c r="J64" s="17"/>
      <c r="K64" s="26"/>
      <c r="L64" s="27"/>
      <c r="M64" s="17"/>
      <c r="N64" s="26"/>
      <c r="O64" s="27"/>
      <c r="P64" s="17"/>
      <c r="Q64" s="27"/>
      <c r="R64" s="17"/>
      <c r="S64" s="26"/>
      <c r="T64" s="26"/>
      <c r="U64" s="28"/>
      <c r="V64" s="18"/>
      <c r="W64" s="18"/>
      <c r="X64" s="10"/>
    </row>
    <row r="65" spans="1:24">
      <c r="A65" s="7">
        <v>24</v>
      </c>
      <c r="B65" s="2" t="s">
        <v>43</v>
      </c>
      <c r="C65" s="2" t="s">
        <v>147</v>
      </c>
      <c r="D65" s="23"/>
      <c r="E65" s="24"/>
      <c r="F65" s="25"/>
      <c r="G65" s="17"/>
      <c r="H65" s="26"/>
      <c r="I65" s="27"/>
      <c r="J65" s="17"/>
      <c r="K65" s="26"/>
      <c r="L65" s="27"/>
      <c r="M65" s="17"/>
      <c r="N65" s="26"/>
      <c r="O65" s="27"/>
      <c r="P65" s="17"/>
      <c r="Q65" s="27"/>
      <c r="R65" s="17"/>
      <c r="S65" s="26"/>
      <c r="T65" s="26"/>
      <c r="U65" s="28"/>
      <c r="V65" s="18"/>
      <c r="W65" s="18"/>
      <c r="X65" s="10"/>
    </row>
    <row r="66" spans="1:24">
      <c r="A66" s="7">
        <v>25</v>
      </c>
      <c r="B66" s="2" t="s">
        <v>44</v>
      </c>
      <c r="C66" s="2" t="s">
        <v>147</v>
      </c>
      <c r="D66" s="23"/>
      <c r="E66" s="24"/>
      <c r="F66" s="25"/>
      <c r="G66" s="17"/>
      <c r="H66" s="26"/>
      <c r="I66" s="27"/>
      <c r="J66" s="17"/>
      <c r="K66" s="26"/>
      <c r="L66" s="27"/>
      <c r="M66" s="17"/>
      <c r="N66" s="26"/>
      <c r="O66" s="27"/>
      <c r="P66" s="17"/>
      <c r="Q66" s="27"/>
      <c r="R66" s="17"/>
      <c r="S66" s="26"/>
      <c r="T66" s="26"/>
      <c r="U66" s="28"/>
      <c r="V66" s="18"/>
      <c r="W66" s="18"/>
      <c r="X66" s="10"/>
    </row>
    <row r="67" spans="1:24" ht="15.75" thickBot="1">
      <c r="A67" s="8">
        <v>26</v>
      </c>
      <c r="B67" s="4" t="s">
        <v>45</v>
      </c>
      <c r="C67" s="16" t="s">
        <v>147</v>
      </c>
      <c r="D67" s="20"/>
      <c r="E67" s="21"/>
      <c r="F67" s="22"/>
      <c r="G67" s="31"/>
      <c r="H67" s="32"/>
      <c r="I67" s="33"/>
      <c r="J67" s="31"/>
      <c r="K67" s="32"/>
      <c r="L67" s="33"/>
      <c r="M67" s="31"/>
      <c r="N67" s="32"/>
      <c r="O67" s="33"/>
      <c r="P67" s="31"/>
      <c r="Q67" s="27"/>
      <c r="R67" s="31"/>
      <c r="S67" s="32"/>
      <c r="T67" s="32"/>
      <c r="U67" s="34"/>
      <c r="V67" s="18"/>
      <c r="W67" s="18"/>
      <c r="X67" s="10"/>
    </row>
    <row r="68" spans="1:24" ht="15.75" customHeight="1">
      <c r="A68" s="499"/>
      <c r="B68" s="497" t="s">
        <v>8</v>
      </c>
      <c r="C68" s="57"/>
      <c r="D68" s="58"/>
      <c r="E68" s="59"/>
      <c r="F68" s="60">
        <f>SUM(F42:F67)</f>
        <v>0</v>
      </c>
      <c r="G68" s="59"/>
      <c r="H68" s="59"/>
      <c r="I68" s="60">
        <f>SUM(I42:I67)</f>
        <v>0</v>
      </c>
      <c r="J68" s="59"/>
      <c r="K68" s="59"/>
      <c r="L68" s="60">
        <f>SUM(L42:L67)</f>
        <v>0</v>
      </c>
      <c r="M68" s="59"/>
      <c r="N68" s="59"/>
      <c r="O68" s="60">
        <f>SUM(O42:O67)</f>
        <v>0</v>
      </c>
      <c r="P68" s="59"/>
      <c r="Q68" s="60">
        <f>SUM(Q42:Q67)</f>
        <v>0</v>
      </c>
      <c r="R68" s="59"/>
      <c r="S68" s="59"/>
      <c r="T68" s="59"/>
      <c r="U68" s="61"/>
      <c r="V68" s="18"/>
      <c r="W68" s="18"/>
      <c r="X68" s="10"/>
    </row>
    <row r="69" spans="1:24" ht="16.5" customHeight="1" thickBot="1">
      <c r="A69" s="500"/>
      <c r="B69" s="498"/>
      <c r="C69" s="43"/>
      <c r="D69" s="47"/>
      <c r="E69" s="62"/>
      <c r="F69" s="63"/>
      <c r="G69" s="62"/>
      <c r="H69" s="62"/>
      <c r="I69" s="63"/>
      <c r="J69" s="62"/>
      <c r="K69" s="62"/>
      <c r="L69" s="63"/>
      <c r="M69" s="62"/>
      <c r="N69" s="62"/>
      <c r="O69" s="63"/>
      <c r="P69" s="62"/>
      <c r="Q69" s="63"/>
      <c r="R69" s="62"/>
      <c r="S69" s="62"/>
      <c r="T69" s="62"/>
      <c r="U69" s="64"/>
      <c r="V69" s="18"/>
      <c r="W69" s="18"/>
      <c r="X69" s="10"/>
    </row>
  </sheetData>
  <mergeCells count="26">
    <mergeCell ref="A1:W1"/>
    <mergeCell ref="D3:G3"/>
    <mergeCell ref="H3:K3"/>
    <mergeCell ref="A3:A4"/>
    <mergeCell ref="B3:B4"/>
    <mergeCell ref="C3:C4"/>
    <mergeCell ref="L3:O3"/>
    <mergeCell ref="P3:S3"/>
    <mergeCell ref="T3:W3"/>
    <mergeCell ref="X3:X4"/>
    <mergeCell ref="A40:A41"/>
    <mergeCell ref="B40:B41"/>
    <mergeCell ref="C40:C41"/>
    <mergeCell ref="M40:O40"/>
    <mergeCell ref="M41:O41"/>
    <mergeCell ref="A33:B34"/>
    <mergeCell ref="P40:Q41"/>
    <mergeCell ref="R40:U41"/>
    <mergeCell ref="B68:B69"/>
    <mergeCell ref="A68:A69"/>
    <mergeCell ref="D40:F40"/>
    <mergeCell ref="G40:I40"/>
    <mergeCell ref="J40:L40"/>
    <mergeCell ref="D41:F41"/>
    <mergeCell ref="G41:I41"/>
    <mergeCell ref="J41:L41"/>
  </mergeCells>
  <printOptions horizontalCentered="1"/>
  <pageMargins left="0.7" right="0.7" top="0.75" bottom="0.75" header="0.3" footer="0.3"/>
  <pageSetup paperSize="5" scale="80" orientation="landscape" horizontalDpi="4294967292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3"/>
  <sheetViews>
    <sheetView tabSelected="1" view="pageBreakPreview" topLeftCell="A31" zoomScale="85" zoomScaleNormal="85" zoomScaleSheetLayoutView="85" zoomScalePageLayoutView="85" workbookViewId="0">
      <selection activeCell="B42" sqref="B42"/>
    </sheetView>
  </sheetViews>
  <sheetFormatPr defaultColWidth="8.85546875" defaultRowHeight="16.5"/>
  <cols>
    <col min="1" max="1" width="4.28515625" style="120" customWidth="1"/>
    <col min="2" max="2" width="28.85546875" style="202" customWidth="1"/>
    <col min="3" max="3" width="10.85546875" style="120" customWidth="1"/>
    <col min="4" max="4" width="10.42578125" style="139" customWidth="1"/>
    <col min="5" max="5" width="16.42578125" style="139" bestFit="1" customWidth="1"/>
    <col min="6" max="6" width="11" style="142" customWidth="1"/>
    <col min="7" max="7" width="20.42578125" style="120" customWidth="1"/>
    <col min="9" max="9" width="9.140625" style="259"/>
  </cols>
  <sheetData>
    <row r="1" spans="1:9">
      <c r="A1" s="200"/>
      <c r="B1" s="201"/>
      <c r="C1" s="200"/>
      <c r="D1" s="258"/>
      <c r="E1" s="258"/>
      <c r="F1" s="160"/>
      <c r="G1" s="200"/>
    </row>
    <row r="2" spans="1:9">
      <c r="A2" s="200"/>
      <c r="B2" s="201"/>
      <c r="C2" s="200"/>
      <c r="D2" s="258"/>
      <c r="E2" s="258"/>
      <c r="F2" s="160"/>
      <c r="G2" s="200"/>
    </row>
    <row r="6" spans="1:9" ht="39" customHeight="1"/>
    <row r="7" spans="1:9" s="172" customFormat="1" ht="17.25" customHeight="1">
      <c r="A7" s="532" t="s">
        <v>1</v>
      </c>
      <c r="B7" s="533" t="s">
        <v>183</v>
      </c>
      <c r="C7" s="532" t="s">
        <v>3</v>
      </c>
      <c r="D7" s="532" t="s">
        <v>10</v>
      </c>
      <c r="E7" s="532"/>
      <c r="F7" s="532"/>
      <c r="G7" s="532" t="s">
        <v>13</v>
      </c>
      <c r="I7" s="488"/>
    </row>
    <row r="8" spans="1:9" s="172" customFormat="1" ht="20.25" customHeight="1">
      <c r="A8" s="532"/>
      <c r="B8" s="533"/>
      <c r="C8" s="532"/>
      <c r="D8" s="476" t="s">
        <v>11</v>
      </c>
      <c r="E8" s="476" t="s">
        <v>12</v>
      </c>
      <c r="F8" s="476" t="s">
        <v>8</v>
      </c>
      <c r="G8" s="532"/>
      <c r="I8" s="488"/>
    </row>
    <row r="9" spans="1:9" s="105" customFormat="1" ht="15.75">
      <c r="A9" s="305">
        <v>1</v>
      </c>
      <c r="B9" s="306" t="s">
        <v>169</v>
      </c>
      <c r="C9" s="307" t="s">
        <v>147</v>
      </c>
      <c r="D9" s="282">
        <v>0</v>
      </c>
      <c r="E9" s="282">
        <v>3</v>
      </c>
      <c r="F9" s="292">
        <f>D9+E9</f>
        <v>3</v>
      </c>
      <c r="G9" s="308"/>
      <c r="I9" s="489"/>
    </row>
    <row r="10" spans="1:9" s="105" customFormat="1" ht="15.75">
      <c r="A10" s="305">
        <v>2</v>
      </c>
      <c r="B10" s="306" t="s">
        <v>170</v>
      </c>
      <c r="C10" s="307" t="s">
        <v>147</v>
      </c>
      <c r="D10" s="292">
        <v>115</v>
      </c>
      <c r="E10" s="292">
        <v>95</v>
      </c>
      <c r="F10" s="292">
        <f t="shared" ref="F10:F34" si="0">D10+E10</f>
        <v>210</v>
      </c>
      <c r="G10" s="308"/>
      <c r="I10" s="489"/>
    </row>
    <row r="11" spans="1:9" s="105" customFormat="1" ht="31.5">
      <c r="A11" s="305">
        <v>3</v>
      </c>
      <c r="B11" s="306" t="s">
        <v>20</v>
      </c>
      <c r="C11" s="307" t="s">
        <v>147</v>
      </c>
      <c r="D11" s="292">
        <v>2</v>
      </c>
      <c r="E11" s="292">
        <v>0</v>
      </c>
      <c r="F11" s="292">
        <f t="shared" si="0"/>
        <v>2</v>
      </c>
      <c r="G11" s="308"/>
      <c r="I11" s="489"/>
    </row>
    <row r="12" spans="1:9" s="105" customFormat="1" ht="15.75">
      <c r="A12" s="305">
        <v>4</v>
      </c>
      <c r="B12" s="306" t="s">
        <v>21</v>
      </c>
      <c r="C12" s="307" t="s">
        <v>147</v>
      </c>
      <c r="D12" s="479">
        <v>0</v>
      </c>
      <c r="E12" s="479">
        <v>0</v>
      </c>
      <c r="F12" s="292">
        <f t="shared" si="0"/>
        <v>0</v>
      </c>
      <c r="G12" s="308"/>
      <c r="I12" s="489"/>
    </row>
    <row r="13" spans="1:9" s="105" customFormat="1" ht="31.5">
      <c r="A13" s="305">
        <v>5</v>
      </c>
      <c r="B13" s="306" t="s">
        <v>168</v>
      </c>
      <c r="C13" s="307" t="s">
        <v>147</v>
      </c>
      <c r="D13" s="479">
        <v>67</v>
      </c>
      <c r="E13" s="479">
        <v>57</v>
      </c>
      <c r="F13" s="292">
        <f t="shared" si="0"/>
        <v>124</v>
      </c>
      <c r="G13" s="308"/>
      <c r="I13" s="489"/>
    </row>
    <row r="14" spans="1:9" s="105" customFormat="1" ht="47.25">
      <c r="A14" s="305">
        <v>6</v>
      </c>
      <c r="B14" s="306" t="s">
        <v>22</v>
      </c>
      <c r="C14" s="307" t="s">
        <v>147</v>
      </c>
      <c r="D14" s="292">
        <v>0</v>
      </c>
      <c r="E14" s="292">
        <v>0</v>
      </c>
      <c r="F14" s="292">
        <f t="shared" si="0"/>
        <v>0</v>
      </c>
      <c r="G14" s="308"/>
      <c r="I14" s="260"/>
    </row>
    <row r="15" spans="1:9" s="113" customFormat="1" ht="31.5">
      <c r="A15" s="305">
        <v>7</v>
      </c>
      <c r="B15" s="306" t="s">
        <v>23</v>
      </c>
      <c r="C15" s="307" t="s">
        <v>147</v>
      </c>
      <c r="D15" s="292">
        <v>0</v>
      </c>
      <c r="E15" s="292">
        <v>1</v>
      </c>
      <c r="F15" s="292">
        <f t="shared" si="0"/>
        <v>1</v>
      </c>
      <c r="G15" s="305"/>
      <c r="I15" s="490"/>
    </row>
    <row r="16" spans="1:9" s="105" customFormat="1" ht="15.75">
      <c r="A16" s="305">
        <v>8</v>
      </c>
      <c r="B16" s="306" t="s">
        <v>42</v>
      </c>
      <c r="C16" s="307" t="s">
        <v>147</v>
      </c>
      <c r="D16" s="479">
        <v>121</v>
      </c>
      <c r="E16" s="479">
        <v>230</v>
      </c>
      <c r="F16" s="292">
        <f t="shared" si="0"/>
        <v>351</v>
      </c>
      <c r="G16" s="308"/>
      <c r="I16" s="491"/>
    </row>
    <row r="17" spans="1:10" s="105" customFormat="1" ht="15.75">
      <c r="A17" s="305">
        <v>9</v>
      </c>
      <c r="B17" s="306" t="s">
        <v>43</v>
      </c>
      <c r="C17" s="307" t="s">
        <v>147</v>
      </c>
      <c r="D17" s="479">
        <v>1039</v>
      </c>
      <c r="E17" s="479">
        <v>731</v>
      </c>
      <c r="F17" s="292">
        <f t="shared" si="0"/>
        <v>1770</v>
      </c>
      <c r="G17" s="308"/>
      <c r="I17" s="490"/>
    </row>
    <row r="18" spans="1:10" s="105" customFormat="1" ht="15.75">
      <c r="A18" s="305">
        <v>10</v>
      </c>
      <c r="B18" s="306" t="s">
        <v>24</v>
      </c>
      <c r="C18" s="307" t="s">
        <v>147</v>
      </c>
      <c r="D18" s="479">
        <v>0</v>
      </c>
      <c r="E18" s="479">
        <v>0</v>
      </c>
      <c r="F18" s="292">
        <f t="shared" si="0"/>
        <v>0</v>
      </c>
      <c r="G18" s="308"/>
      <c r="I18" s="490"/>
    </row>
    <row r="19" spans="1:10" s="105" customFormat="1" ht="15.75">
      <c r="A19" s="305">
        <v>11</v>
      </c>
      <c r="B19" s="306" t="s">
        <v>25</v>
      </c>
      <c r="C19" s="307" t="s">
        <v>147</v>
      </c>
      <c r="D19" s="479">
        <v>0</v>
      </c>
      <c r="E19" s="479">
        <v>0</v>
      </c>
      <c r="F19" s="292">
        <f t="shared" si="0"/>
        <v>0</v>
      </c>
      <c r="G19" s="308"/>
      <c r="I19" s="491"/>
    </row>
    <row r="20" spans="1:10" s="105" customFormat="1" ht="15.75">
      <c r="A20" s="305">
        <v>12</v>
      </c>
      <c r="B20" s="306" t="s">
        <v>26</v>
      </c>
      <c r="C20" s="307" t="s">
        <v>147</v>
      </c>
      <c r="D20" s="479">
        <v>0</v>
      </c>
      <c r="E20" s="479">
        <v>0</v>
      </c>
      <c r="F20" s="292">
        <f t="shared" si="0"/>
        <v>0</v>
      </c>
      <c r="G20" s="308"/>
      <c r="I20" s="492"/>
    </row>
    <row r="21" spans="1:10" s="105" customFormat="1" ht="15.75">
      <c r="A21" s="305">
        <v>13</v>
      </c>
      <c r="B21" s="306" t="s">
        <v>27</v>
      </c>
      <c r="C21" s="307" t="s">
        <v>147</v>
      </c>
      <c r="D21" s="479">
        <v>3</v>
      </c>
      <c r="E21" s="479">
        <v>8</v>
      </c>
      <c r="F21" s="292">
        <f t="shared" si="0"/>
        <v>11</v>
      </c>
      <c r="G21" s="308"/>
      <c r="I21" s="490"/>
    </row>
    <row r="22" spans="1:10" s="105" customFormat="1" ht="15.75">
      <c r="A22" s="305">
        <v>14</v>
      </c>
      <c r="B22" s="306" t="s">
        <v>28</v>
      </c>
      <c r="C22" s="307" t="s">
        <v>86</v>
      </c>
      <c r="D22" s="479">
        <v>0</v>
      </c>
      <c r="E22" s="479">
        <v>0</v>
      </c>
      <c r="F22" s="292">
        <f t="shared" si="0"/>
        <v>0</v>
      </c>
      <c r="G22" s="308"/>
      <c r="I22" s="490"/>
    </row>
    <row r="23" spans="1:10" s="105" customFormat="1" ht="31.5">
      <c r="A23" s="305">
        <v>15</v>
      </c>
      <c r="B23" s="306" t="s">
        <v>29</v>
      </c>
      <c r="C23" s="307" t="s">
        <v>147</v>
      </c>
      <c r="D23" s="479">
        <v>3</v>
      </c>
      <c r="E23" s="479">
        <v>1</v>
      </c>
      <c r="F23" s="292">
        <f t="shared" si="0"/>
        <v>4</v>
      </c>
      <c r="G23" s="308"/>
      <c r="I23" s="490"/>
    </row>
    <row r="24" spans="1:10" s="105" customFormat="1" ht="15.75">
      <c r="A24" s="305">
        <v>16</v>
      </c>
      <c r="B24" s="306" t="s">
        <v>30</v>
      </c>
      <c r="C24" s="307" t="s">
        <v>147</v>
      </c>
      <c r="D24" s="479">
        <v>3</v>
      </c>
      <c r="E24" s="479">
        <v>0</v>
      </c>
      <c r="F24" s="292">
        <f t="shared" si="0"/>
        <v>3</v>
      </c>
      <c r="G24" s="308"/>
      <c r="I24" s="493"/>
    </row>
    <row r="25" spans="1:10" s="105" customFormat="1" ht="31.5">
      <c r="A25" s="305">
        <v>17</v>
      </c>
      <c r="B25" s="306" t="s">
        <v>31</v>
      </c>
      <c r="C25" s="307" t="s">
        <v>147</v>
      </c>
      <c r="D25" s="479">
        <v>9</v>
      </c>
      <c r="E25" s="479">
        <v>1</v>
      </c>
      <c r="F25" s="292">
        <f t="shared" si="0"/>
        <v>10</v>
      </c>
      <c r="G25" s="308"/>
      <c r="I25" s="493"/>
    </row>
    <row r="26" spans="1:10" s="105" customFormat="1" ht="15.75">
      <c r="A26" s="305">
        <v>18</v>
      </c>
      <c r="B26" s="480" t="s">
        <v>32</v>
      </c>
      <c r="C26" s="481" t="s">
        <v>147</v>
      </c>
      <c r="D26" s="482">
        <v>1</v>
      </c>
      <c r="E26" s="482">
        <v>1</v>
      </c>
      <c r="F26" s="292">
        <f t="shared" si="0"/>
        <v>2</v>
      </c>
      <c r="G26" s="308"/>
      <c r="I26" s="490"/>
    </row>
    <row r="27" spans="1:10" s="105" customFormat="1" ht="15.75">
      <c r="A27" s="305">
        <v>19</v>
      </c>
      <c r="B27" s="306" t="s">
        <v>33</v>
      </c>
      <c r="C27" s="307" t="s">
        <v>147</v>
      </c>
      <c r="D27" s="479">
        <v>0</v>
      </c>
      <c r="E27" s="479">
        <v>0</v>
      </c>
      <c r="F27" s="292">
        <f t="shared" si="0"/>
        <v>0</v>
      </c>
      <c r="G27" s="308"/>
      <c r="I27" s="490"/>
    </row>
    <row r="28" spans="1:10" s="105" customFormat="1" ht="31.5">
      <c r="A28" s="305">
        <v>20</v>
      </c>
      <c r="B28" s="306" t="s">
        <v>34</v>
      </c>
      <c r="C28" s="307" t="s">
        <v>147</v>
      </c>
      <c r="D28" s="479">
        <v>0</v>
      </c>
      <c r="E28" s="479">
        <v>0</v>
      </c>
      <c r="F28" s="292">
        <f t="shared" si="0"/>
        <v>0</v>
      </c>
      <c r="G28" s="308"/>
      <c r="I28" s="490"/>
    </row>
    <row r="29" spans="1:10" s="105" customFormat="1" ht="15.75">
      <c r="A29" s="305">
        <v>21</v>
      </c>
      <c r="B29" s="306" t="s">
        <v>35</v>
      </c>
      <c r="C29" s="307" t="s">
        <v>147</v>
      </c>
      <c r="D29" s="479">
        <v>0</v>
      </c>
      <c r="E29" s="479">
        <v>0</v>
      </c>
      <c r="F29" s="292">
        <f t="shared" si="0"/>
        <v>0</v>
      </c>
      <c r="G29" s="308"/>
      <c r="I29" s="490"/>
    </row>
    <row r="30" spans="1:10" s="105" customFormat="1" ht="15.75">
      <c r="A30" s="305">
        <v>22</v>
      </c>
      <c r="B30" s="306" t="s">
        <v>36</v>
      </c>
      <c r="C30" s="307" t="s">
        <v>147</v>
      </c>
      <c r="D30" s="479">
        <v>0</v>
      </c>
      <c r="E30" s="479">
        <v>0</v>
      </c>
      <c r="F30" s="292">
        <f t="shared" si="0"/>
        <v>0</v>
      </c>
      <c r="G30" s="308"/>
      <c r="I30" s="490"/>
    </row>
    <row r="31" spans="1:10" s="105" customFormat="1" ht="31.5">
      <c r="A31" s="305">
        <v>23</v>
      </c>
      <c r="B31" s="306" t="s">
        <v>44</v>
      </c>
      <c r="C31" s="307" t="s">
        <v>147</v>
      </c>
      <c r="D31" s="479">
        <v>0</v>
      </c>
      <c r="E31" s="479">
        <v>305</v>
      </c>
      <c r="F31" s="292">
        <f t="shared" si="0"/>
        <v>305</v>
      </c>
      <c r="G31" s="308"/>
      <c r="I31" s="490"/>
    </row>
    <row r="32" spans="1:10" s="105" customFormat="1" ht="15.75">
      <c r="A32" s="305">
        <v>24</v>
      </c>
      <c r="B32" s="306" t="s">
        <v>176</v>
      </c>
      <c r="C32" s="307" t="s">
        <v>86</v>
      </c>
      <c r="D32" s="477">
        <v>1735</v>
      </c>
      <c r="E32" s="477">
        <v>766</v>
      </c>
      <c r="F32" s="477">
        <f>SUM(D32:E32)</f>
        <v>2501</v>
      </c>
      <c r="G32" s="483"/>
      <c r="I32" s="494">
        <v>163840</v>
      </c>
      <c r="J32" s="495">
        <f>F32/I32*100</f>
        <v>1.5264892578125</v>
      </c>
    </row>
    <row r="33" spans="1:10" s="105" customFormat="1" ht="31.5">
      <c r="A33" s="305">
        <v>25</v>
      </c>
      <c r="B33" s="306" t="s">
        <v>38</v>
      </c>
      <c r="C33" s="307" t="s">
        <v>86</v>
      </c>
      <c r="D33" s="479">
        <v>0</v>
      </c>
      <c r="E33" s="479">
        <v>0</v>
      </c>
      <c r="F33" s="292">
        <f t="shared" si="0"/>
        <v>0</v>
      </c>
      <c r="G33" s="308"/>
      <c r="I33" s="490"/>
    </row>
    <row r="34" spans="1:10" s="105" customFormat="1" ht="15.75">
      <c r="A34" s="305">
        <v>26</v>
      </c>
      <c r="B34" s="306" t="s">
        <v>37</v>
      </c>
      <c r="C34" s="307" t="s">
        <v>86</v>
      </c>
      <c r="D34" s="479">
        <v>0</v>
      </c>
      <c r="E34" s="479">
        <v>0</v>
      </c>
      <c r="F34" s="292">
        <f t="shared" si="0"/>
        <v>0</v>
      </c>
      <c r="G34" s="308"/>
      <c r="I34" s="490"/>
    </row>
    <row r="35" spans="1:10" s="105" customFormat="1" ht="15.75">
      <c r="A35" s="463"/>
      <c r="B35" s="464" t="s">
        <v>178</v>
      </c>
      <c r="C35" s="464"/>
      <c r="D35" s="484"/>
      <c r="E35" s="485"/>
      <c r="F35" s="486">
        <f>SUM(F9:F34)</f>
        <v>5297</v>
      </c>
      <c r="G35" s="487"/>
      <c r="H35" s="105">
        <v>4712</v>
      </c>
      <c r="I35" s="490"/>
      <c r="J35" s="495">
        <f>(H35-F35)/H35*100</f>
        <v>-12.415110356536504</v>
      </c>
    </row>
    <row r="36" spans="1:10" s="105" customFormat="1" ht="15.75">
      <c r="B36" s="478"/>
      <c r="D36" s="233"/>
      <c r="E36" s="233"/>
      <c r="F36" s="229"/>
      <c r="I36" s="490"/>
    </row>
    <row r="37" spans="1:10" s="105" customFormat="1" ht="15.75">
      <c r="B37" s="478"/>
      <c r="D37" s="530" t="s">
        <v>171</v>
      </c>
      <c r="E37" s="530"/>
      <c r="F37" s="530"/>
      <c r="G37" s="530"/>
      <c r="I37" s="496"/>
    </row>
    <row r="38" spans="1:10" s="105" customFormat="1" ht="15.75">
      <c r="B38" s="478"/>
      <c r="D38" s="106"/>
      <c r="F38" s="114"/>
      <c r="I38" s="496"/>
    </row>
    <row r="39" spans="1:10" s="105" customFormat="1" ht="15.75">
      <c r="B39" s="478"/>
      <c r="D39" s="106"/>
      <c r="F39" s="114"/>
      <c r="I39" s="489"/>
    </row>
    <row r="40" spans="1:10" s="105" customFormat="1" ht="15.75">
      <c r="B40" s="478"/>
      <c r="D40" s="106"/>
      <c r="F40" s="114"/>
      <c r="I40" s="489"/>
    </row>
    <row r="41" spans="1:10" s="105" customFormat="1" ht="15.75">
      <c r="B41" s="478"/>
      <c r="D41" s="531" t="s">
        <v>182</v>
      </c>
      <c r="E41" s="531"/>
      <c r="F41" s="531"/>
      <c r="G41" s="531"/>
      <c r="I41" s="489"/>
    </row>
    <row r="42" spans="1:10" s="105" customFormat="1" ht="15.75">
      <c r="B42" s="478"/>
      <c r="D42" s="542" t="s">
        <v>180</v>
      </c>
      <c r="E42" s="542"/>
      <c r="F42" s="542"/>
      <c r="G42" s="542"/>
      <c r="I42" s="489"/>
    </row>
    <row r="43" spans="1:10" s="105" customFormat="1" ht="15.75">
      <c r="B43" s="478"/>
      <c r="D43" s="542" t="s">
        <v>181</v>
      </c>
      <c r="E43" s="542"/>
      <c r="F43" s="542"/>
      <c r="G43" s="542"/>
      <c r="I43" s="489"/>
    </row>
    <row r="46" spans="1:10" ht="20.100000000000001" customHeight="1">
      <c r="A46" s="539"/>
      <c r="B46" s="540"/>
      <c r="C46" s="539"/>
      <c r="D46" s="541"/>
      <c r="E46" s="541"/>
      <c r="F46" s="541"/>
      <c r="G46" s="539"/>
    </row>
    <row r="47" spans="1:10" ht="20.100000000000001" customHeight="1">
      <c r="A47" s="539"/>
      <c r="B47" s="540"/>
      <c r="C47" s="539"/>
      <c r="D47" s="149"/>
      <c r="E47" s="149"/>
      <c r="F47" s="271"/>
      <c r="G47" s="539"/>
    </row>
    <row r="48" spans="1:10" ht="20.100000000000001" customHeight="1">
      <c r="A48" s="203"/>
      <c r="B48" s="204"/>
      <c r="C48" s="205"/>
      <c r="D48" s="148"/>
      <c r="E48" s="148"/>
      <c r="F48" s="272"/>
      <c r="G48" s="205"/>
    </row>
    <row r="49" spans="1:7" ht="20.100000000000001" customHeight="1">
      <c r="A49" s="203"/>
      <c r="B49" s="204"/>
      <c r="C49" s="205"/>
      <c r="D49" s="148"/>
      <c r="E49" s="148"/>
      <c r="F49" s="272"/>
      <c r="G49" s="205"/>
    </row>
    <row r="50" spans="1:7" ht="20.100000000000001" customHeight="1">
      <c r="A50" s="203"/>
      <c r="B50" s="204"/>
      <c r="C50" s="205"/>
      <c r="D50" s="148"/>
      <c r="E50" s="148"/>
      <c r="F50" s="272"/>
      <c r="G50" s="205"/>
    </row>
    <row r="51" spans="1:7" ht="20.100000000000001" customHeight="1">
      <c r="A51" s="203"/>
      <c r="B51" s="204"/>
      <c r="C51" s="205"/>
      <c r="D51" s="148"/>
      <c r="E51" s="148"/>
      <c r="F51" s="272"/>
      <c r="G51" s="205"/>
    </row>
    <row r="52" spans="1:7" ht="20.100000000000001" customHeight="1">
      <c r="A52" s="203"/>
      <c r="B52" s="204"/>
      <c r="C52" s="205"/>
      <c r="D52" s="148"/>
      <c r="E52" s="148"/>
      <c r="F52" s="272"/>
      <c r="G52" s="205"/>
    </row>
    <row r="53" spans="1:7" ht="20.100000000000001" customHeight="1">
      <c r="A53" s="203"/>
      <c r="B53" s="204"/>
      <c r="C53" s="205"/>
      <c r="D53" s="148"/>
      <c r="E53" s="148"/>
      <c r="F53" s="272"/>
      <c r="G53" s="205"/>
    </row>
    <row r="54" spans="1:7" ht="20.100000000000001" customHeight="1">
      <c r="A54" s="203"/>
      <c r="B54" s="204"/>
      <c r="C54" s="205"/>
      <c r="D54" s="148"/>
      <c r="E54" s="148"/>
      <c r="F54" s="272"/>
      <c r="G54" s="205"/>
    </row>
    <row r="55" spans="1:7" ht="20.100000000000001" customHeight="1">
      <c r="A55" s="203"/>
      <c r="B55" s="204"/>
      <c r="C55" s="205"/>
      <c r="D55" s="148"/>
      <c r="E55" s="148"/>
      <c r="F55" s="272"/>
      <c r="G55" s="205"/>
    </row>
    <row r="56" spans="1:7" ht="20.100000000000001" customHeight="1">
      <c r="A56" s="203"/>
      <c r="B56" s="204"/>
      <c r="C56" s="205"/>
      <c r="D56" s="148"/>
      <c r="E56" s="148"/>
      <c r="F56" s="272"/>
      <c r="G56" s="205"/>
    </row>
    <row r="57" spans="1:7" ht="20.100000000000001" customHeight="1">
      <c r="A57" s="203"/>
      <c r="B57" s="204"/>
      <c r="C57" s="205"/>
      <c r="D57" s="148"/>
      <c r="E57" s="148"/>
      <c r="F57" s="272"/>
      <c r="G57" s="205"/>
    </row>
    <row r="58" spans="1:7" ht="20.100000000000001" customHeight="1">
      <c r="A58" s="203"/>
      <c r="B58" s="204"/>
      <c r="C58" s="205"/>
      <c r="D58" s="148"/>
      <c r="E58" s="148"/>
      <c r="F58" s="272"/>
      <c r="G58" s="205"/>
    </row>
    <row r="59" spans="1:7" ht="20.100000000000001" customHeight="1">
      <c r="A59" s="203"/>
      <c r="B59" s="204"/>
      <c r="C59" s="205"/>
      <c r="D59" s="148"/>
      <c r="E59" s="148"/>
      <c r="F59" s="272"/>
      <c r="G59" s="205"/>
    </row>
    <row r="60" spans="1:7" ht="20.100000000000001" customHeight="1">
      <c r="A60" s="203"/>
      <c r="B60" s="204"/>
      <c r="C60" s="205"/>
      <c r="D60" s="148"/>
      <c r="E60" s="148"/>
      <c r="F60" s="272"/>
      <c r="G60" s="205"/>
    </row>
    <row r="61" spans="1:7" ht="20.100000000000001" customHeight="1">
      <c r="A61" s="203"/>
      <c r="B61" s="204"/>
      <c r="C61" s="205"/>
      <c r="D61" s="148"/>
      <c r="E61" s="148"/>
      <c r="F61" s="272"/>
      <c r="G61" s="205"/>
    </row>
    <row r="62" spans="1:7" ht="20.100000000000001" customHeight="1">
      <c r="A62" s="203"/>
      <c r="B62" s="204"/>
      <c r="C62" s="205"/>
      <c r="D62" s="148"/>
      <c r="E62" s="148"/>
      <c r="F62" s="272"/>
      <c r="G62" s="205"/>
    </row>
    <row r="63" spans="1:7" ht="20.100000000000001" customHeight="1">
      <c r="A63" s="203"/>
      <c r="B63" s="204"/>
      <c r="C63" s="205"/>
      <c r="D63" s="148"/>
      <c r="E63" s="148"/>
      <c r="F63" s="272"/>
      <c r="G63" s="205"/>
    </row>
    <row r="64" spans="1:7" ht="20.100000000000001" customHeight="1">
      <c r="A64" s="203"/>
      <c r="B64" s="204"/>
      <c r="C64" s="205"/>
      <c r="D64" s="148"/>
      <c r="E64" s="148"/>
      <c r="F64" s="272"/>
      <c r="G64" s="205"/>
    </row>
    <row r="65" spans="1:7" ht="20.100000000000001" customHeight="1">
      <c r="A65" s="203"/>
      <c r="B65" s="204"/>
      <c r="C65" s="205"/>
      <c r="D65" s="148"/>
      <c r="E65" s="148"/>
      <c r="F65" s="272"/>
      <c r="G65" s="205"/>
    </row>
    <row r="66" spans="1:7" ht="20.100000000000001" customHeight="1">
      <c r="A66" s="203"/>
      <c r="B66" s="204"/>
      <c r="C66" s="205"/>
      <c r="D66" s="148"/>
      <c r="E66" s="148"/>
      <c r="F66" s="272"/>
      <c r="G66" s="205"/>
    </row>
    <row r="67" spans="1:7" ht="20.100000000000001" customHeight="1">
      <c r="A67" s="203"/>
      <c r="B67" s="204"/>
      <c r="C67" s="205"/>
      <c r="D67" s="148"/>
      <c r="E67" s="148"/>
      <c r="F67" s="272"/>
      <c r="G67" s="205"/>
    </row>
    <row r="68" spans="1:7" ht="20.100000000000001" customHeight="1">
      <c r="A68" s="203"/>
      <c r="B68" s="204"/>
      <c r="C68" s="205"/>
      <c r="D68" s="148"/>
      <c r="E68" s="148"/>
      <c r="F68" s="272"/>
      <c r="G68" s="205"/>
    </row>
    <row r="69" spans="1:7" ht="20.100000000000001" customHeight="1">
      <c r="A69" s="203"/>
      <c r="B69" s="204"/>
      <c r="C69" s="205"/>
      <c r="D69" s="148"/>
      <c r="E69" s="148"/>
      <c r="F69" s="272"/>
      <c r="G69" s="205"/>
    </row>
    <row r="70" spans="1:7" ht="20.100000000000001" customHeight="1">
      <c r="A70" s="203"/>
      <c r="B70" s="204"/>
      <c r="C70" s="205"/>
      <c r="D70" s="148"/>
      <c r="E70" s="148"/>
      <c r="F70" s="272"/>
      <c r="G70" s="205"/>
    </row>
    <row r="71" spans="1:7" ht="20.100000000000001" customHeight="1">
      <c r="A71" s="203"/>
      <c r="B71" s="204"/>
      <c r="C71" s="205"/>
      <c r="D71" s="148"/>
      <c r="E71" s="148"/>
      <c r="F71" s="272"/>
      <c r="G71" s="205"/>
    </row>
    <row r="72" spans="1:7" ht="20.100000000000001" customHeight="1">
      <c r="A72" s="203"/>
      <c r="B72" s="204"/>
      <c r="C72" s="205"/>
      <c r="D72" s="148"/>
      <c r="E72" s="148"/>
      <c r="F72" s="272"/>
      <c r="G72" s="205"/>
    </row>
    <row r="73" spans="1:7" ht="20.100000000000001" customHeight="1">
      <c r="A73" s="203"/>
      <c r="B73" s="204"/>
      <c r="C73" s="205"/>
      <c r="D73" s="148"/>
      <c r="E73" s="148"/>
      <c r="F73" s="272"/>
      <c r="G73" s="205"/>
    </row>
  </sheetData>
  <mergeCells count="14">
    <mergeCell ref="D42:G42"/>
    <mergeCell ref="D43:G43"/>
    <mergeCell ref="G46:G47"/>
    <mergeCell ref="D7:F7"/>
    <mergeCell ref="A7:A8"/>
    <mergeCell ref="B7:B8"/>
    <mergeCell ref="C7:C8"/>
    <mergeCell ref="G7:G8"/>
    <mergeCell ref="A46:A47"/>
    <mergeCell ref="B46:B47"/>
    <mergeCell ref="C46:C47"/>
    <mergeCell ref="D46:F46"/>
    <mergeCell ref="D41:G41"/>
    <mergeCell ref="D37:G37"/>
  </mergeCells>
  <printOptions horizontalCentered="1" verticalCentered="1"/>
  <pageMargins left="0.98425196850393704" right="0.55118110236220474" top="0.55118110236220474" bottom="0.55118110236220474" header="0" footer="0"/>
  <pageSetup paperSize="258" scale="8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113"/>
  <sheetViews>
    <sheetView view="pageBreakPreview" topLeftCell="R84" zoomScale="55" zoomScaleNormal="85" zoomScaleSheetLayoutView="55" zoomScalePageLayoutView="10" workbookViewId="0">
      <selection activeCell="AJ98" sqref="AJ98"/>
    </sheetView>
  </sheetViews>
  <sheetFormatPr defaultColWidth="9.140625" defaultRowHeight="14.25"/>
  <cols>
    <col min="1" max="1" width="4.28515625" style="323" bestFit="1" customWidth="1"/>
    <col min="2" max="2" width="31.85546875" style="323" customWidth="1"/>
    <col min="3" max="3" width="10.140625" style="323" customWidth="1"/>
    <col min="4" max="4" width="15.85546875" style="323" bestFit="1" customWidth="1"/>
    <col min="5" max="5" width="11.140625" style="323" bestFit="1" customWidth="1"/>
    <col min="6" max="6" width="7.7109375" style="323" customWidth="1"/>
    <col min="7" max="7" width="15.85546875" style="323" bestFit="1" customWidth="1"/>
    <col min="8" max="8" width="10.85546875" style="323" customWidth="1"/>
    <col min="9" max="9" width="6.28515625" style="323" customWidth="1"/>
    <col min="10" max="10" width="15.85546875" style="323" bestFit="1" customWidth="1"/>
    <col min="11" max="11" width="11.28515625" style="323" bestFit="1" customWidth="1"/>
    <col min="12" max="12" width="6.7109375" style="323" bestFit="1" customWidth="1"/>
    <col min="13" max="13" width="16.140625" style="323" bestFit="1" customWidth="1"/>
    <col min="14" max="14" width="11.28515625" style="323" bestFit="1" customWidth="1"/>
    <col min="15" max="15" width="8.28515625" style="323" bestFit="1" customWidth="1"/>
    <col min="16" max="16" width="16.140625" style="323" bestFit="1" customWidth="1"/>
    <col min="17" max="17" width="11.28515625" style="323" bestFit="1" customWidth="1"/>
    <col min="18" max="18" width="6.7109375" style="323" bestFit="1" customWidth="1"/>
    <col min="19" max="19" width="16.140625" style="323" bestFit="1" customWidth="1"/>
    <col min="20" max="20" width="11.28515625" style="323" bestFit="1" customWidth="1"/>
    <col min="21" max="21" width="9.28515625" style="323" bestFit="1" customWidth="1"/>
    <col min="22" max="22" width="33.42578125" style="323" customWidth="1"/>
    <col min="23" max="23" width="9.28515625" style="323" bestFit="1" customWidth="1"/>
    <col min="24" max="24" width="17.28515625" style="323" bestFit="1" customWidth="1"/>
    <col min="25" max="25" width="11.7109375" style="323" bestFit="1" customWidth="1"/>
    <col min="26" max="26" width="9.28515625" style="323" bestFit="1" customWidth="1"/>
    <col min="27" max="27" width="17.28515625" style="323" bestFit="1" customWidth="1"/>
    <col min="28" max="28" width="11.7109375" style="323" bestFit="1" customWidth="1"/>
    <col min="29" max="29" width="9.28515625" style="323" bestFit="1" customWidth="1"/>
    <col min="30" max="30" width="17.28515625" style="323" bestFit="1" customWidth="1"/>
    <col min="31" max="31" width="12.7109375" style="323" customWidth="1"/>
    <col min="32" max="32" width="9.28515625" style="323" bestFit="1" customWidth="1"/>
    <col min="33" max="33" width="17.28515625" style="323" bestFit="1" customWidth="1"/>
    <col min="34" max="34" width="11.7109375" style="323" bestFit="1" customWidth="1"/>
    <col min="35" max="35" width="9.28515625" style="322" bestFit="1" customWidth="1"/>
    <col min="36" max="36" width="20.140625" style="322" customWidth="1"/>
    <col min="37" max="37" width="15.42578125" style="322" customWidth="1"/>
    <col min="38" max="38" width="9.140625" style="322"/>
    <col min="39" max="39" width="9.42578125" style="323" bestFit="1" customWidth="1"/>
    <col min="40" max="16384" width="9.140625" style="323"/>
  </cols>
  <sheetData>
    <row r="1" spans="1:38" ht="15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1"/>
      <c r="AJ1" s="321"/>
      <c r="AK1" s="321"/>
    </row>
    <row r="2" spans="1:38" ht="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321"/>
      <c r="AK2" s="321"/>
    </row>
    <row r="3" spans="1:38" ht="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21"/>
      <c r="AK3" s="321"/>
    </row>
    <row r="4" spans="1:38" ht="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  <c r="AJ4" s="321"/>
      <c r="AK4" s="321"/>
    </row>
    <row r="5" spans="1:38" ht="1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1"/>
      <c r="AJ5" s="321"/>
      <c r="AK5" s="321"/>
    </row>
    <row r="6" spans="1:38" ht="1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1"/>
      <c r="AJ6" s="321"/>
      <c r="AK6" s="321"/>
    </row>
    <row r="7" spans="1:38" ht="15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1"/>
      <c r="AJ7" s="321"/>
      <c r="AK7" s="321"/>
    </row>
    <row r="8" spans="1:38" ht="1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1"/>
      <c r="AJ8" s="321"/>
      <c r="AK8" s="321"/>
    </row>
    <row r="9" spans="1:38" ht="15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1"/>
      <c r="AK9" s="321"/>
    </row>
    <row r="10" spans="1:38" ht="15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21"/>
    </row>
    <row r="11" spans="1:38" ht="15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1"/>
      <c r="AJ11" s="321"/>
      <c r="AK11" s="321"/>
    </row>
    <row r="12" spans="1:38" ht="15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1"/>
      <c r="AJ12" s="321"/>
      <c r="AK12" s="321"/>
    </row>
    <row r="13" spans="1:38" ht="15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1"/>
      <c r="AJ13" s="321"/>
      <c r="AK13" s="321"/>
    </row>
    <row r="14" spans="1:38" ht="15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1"/>
      <c r="AJ14" s="321"/>
      <c r="AK14" s="321"/>
    </row>
    <row r="15" spans="1:38" ht="15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1"/>
      <c r="AJ15" s="321"/>
      <c r="AK15" s="321"/>
    </row>
    <row r="16" spans="1:38" s="327" customFormat="1" ht="56.25" customHeight="1">
      <c r="A16" s="535" t="s">
        <v>1</v>
      </c>
      <c r="B16" s="535" t="s">
        <v>19</v>
      </c>
      <c r="C16" s="536" t="s">
        <v>39</v>
      </c>
      <c r="D16" s="536"/>
      <c r="E16" s="536"/>
      <c r="F16" s="536" t="s">
        <v>40</v>
      </c>
      <c r="G16" s="536"/>
      <c r="H16" s="536"/>
      <c r="I16" s="536" t="s">
        <v>20</v>
      </c>
      <c r="J16" s="536"/>
      <c r="K16" s="536"/>
      <c r="L16" s="535" t="s">
        <v>21</v>
      </c>
      <c r="M16" s="535"/>
      <c r="N16" s="535"/>
      <c r="O16" s="536" t="s">
        <v>164</v>
      </c>
      <c r="P16" s="536"/>
      <c r="Q16" s="536"/>
      <c r="R16" s="536" t="s">
        <v>22</v>
      </c>
      <c r="S16" s="536"/>
      <c r="T16" s="536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5"/>
      <c r="AJ16" s="325"/>
      <c r="AK16" s="325"/>
      <c r="AL16" s="326"/>
    </row>
    <row r="17" spans="1:38" s="327" customFormat="1" ht="18.75" customHeight="1">
      <c r="A17" s="535"/>
      <c r="B17" s="535"/>
      <c r="C17" s="328" t="s">
        <v>11</v>
      </c>
      <c r="D17" s="328" t="s">
        <v>12</v>
      </c>
      <c r="E17" s="328" t="s">
        <v>8</v>
      </c>
      <c r="F17" s="328" t="s">
        <v>11</v>
      </c>
      <c r="G17" s="328" t="s">
        <v>12</v>
      </c>
      <c r="H17" s="328" t="s">
        <v>8</v>
      </c>
      <c r="I17" s="328" t="s">
        <v>11</v>
      </c>
      <c r="J17" s="328" t="s">
        <v>12</v>
      </c>
      <c r="K17" s="328" t="s">
        <v>8</v>
      </c>
      <c r="L17" s="328" t="s">
        <v>11</v>
      </c>
      <c r="M17" s="328" t="s">
        <v>12</v>
      </c>
      <c r="N17" s="328" t="s">
        <v>8</v>
      </c>
      <c r="O17" s="328" t="s">
        <v>11</v>
      </c>
      <c r="P17" s="328" t="s">
        <v>12</v>
      </c>
      <c r="Q17" s="328" t="s">
        <v>8</v>
      </c>
      <c r="R17" s="328" t="s">
        <v>11</v>
      </c>
      <c r="S17" s="328" t="s">
        <v>12</v>
      </c>
      <c r="T17" s="328" t="s">
        <v>8</v>
      </c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325"/>
      <c r="AK17" s="325"/>
      <c r="AL17" s="326"/>
    </row>
    <row r="18" spans="1:38" s="333" customFormat="1" ht="15">
      <c r="A18" s="329">
        <v>1</v>
      </c>
      <c r="B18" s="329">
        <v>2</v>
      </c>
      <c r="C18" s="329">
        <v>3</v>
      </c>
      <c r="D18" s="329">
        <v>4</v>
      </c>
      <c r="E18" s="329">
        <v>5</v>
      </c>
      <c r="F18" s="329">
        <v>3</v>
      </c>
      <c r="G18" s="329">
        <v>4</v>
      </c>
      <c r="H18" s="329">
        <v>5</v>
      </c>
      <c r="I18" s="329">
        <v>3</v>
      </c>
      <c r="J18" s="329">
        <v>4</v>
      </c>
      <c r="K18" s="329">
        <v>5</v>
      </c>
      <c r="L18" s="329">
        <v>3</v>
      </c>
      <c r="M18" s="329">
        <v>4</v>
      </c>
      <c r="N18" s="329">
        <v>5</v>
      </c>
      <c r="O18" s="329">
        <v>3</v>
      </c>
      <c r="P18" s="329">
        <v>4</v>
      </c>
      <c r="Q18" s="329">
        <v>5</v>
      </c>
      <c r="R18" s="329">
        <v>3</v>
      </c>
      <c r="S18" s="329">
        <v>4</v>
      </c>
      <c r="T18" s="329">
        <v>5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1"/>
      <c r="AJ18" s="331"/>
      <c r="AK18" s="331"/>
      <c r="AL18" s="332"/>
    </row>
    <row r="19" spans="1:38" s="412" customFormat="1" ht="24" customHeight="1">
      <c r="A19" s="362">
        <v>1</v>
      </c>
      <c r="B19" s="339" t="s">
        <v>140</v>
      </c>
      <c r="C19" s="362">
        <v>0</v>
      </c>
      <c r="D19" s="362">
        <v>0</v>
      </c>
      <c r="E19" s="362">
        <f>C19+D19</f>
        <v>0</v>
      </c>
      <c r="F19" s="362">
        <v>2</v>
      </c>
      <c r="G19" s="362">
        <v>1</v>
      </c>
      <c r="H19" s="362">
        <f t="shared" ref="H19:H29" si="0">F19+G19</f>
        <v>3</v>
      </c>
      <c r="I19" s="362">
        <v>0</v>
      </c>
      <c r="J19" s="362">
        <v>0</v>
      </c>
      <c r="K19" s="362">
        <f>I19+J19</f>
        <v>0</v>
      </c>
      <c r="L19" s="362">
        <v>0</v>
      </c>
      <c r="M19" s="362">
        <v>0</v>
      </c>
      <c r="N19" s="362">
        <f>L19+M19</f>
        <v>0</v>
      </c>
      <c r="O19" s="362">
        <v>0</v>
      </c>
      <c r="P19" s="362">
        <v>0</v>
      </c>
      <c r="Q19" s="362">
        <f t="shared" ref="Q19:Q24" si="1">O19+P19</f>
        <v>0</v>
      </c>
      <c r="R19" s="362">
        <v>0</v>
      </c>
      <c r="S19" s="362">
        <v>0</v>
      </c>
      <c r="T19" s="362">
        <f>R19+S19</f>
        <v>0</v>
      </c>
      <c r="U19" s="425"/>
      <c r="V19" s="425">
        <f>H19+E19+K19+N19+Q19+T19</f>
        <v>3</v>
      </c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</row>
    <row r="20" spans="1:38" s="412" customFormat="1" ht="24" customHeight="1">
      <c r="A20" s="362">
        <v>2</v>
      </c>
      <c r="B20" s="339" t="s">
        <v>139</v>
      </c>
      <c r="C20" s="362">
        <v>0</v>
      </c>
      <c r="D20" s="362">
        <v>0</v>
      </c>
      <c r="E20" s="362">
        <f t="shared" ref="E20:E28" si="2">C20+D20</f>
        <v>0</v>
      </c>
      <c r="F20" s="362">
        <v>2</v>
      </c>
      <c r="G20" s="362">
        <v>0</v>
      </c>
      <c r="H20" s="362">
        <f t="shared" si="0"/>
        <v>2</v>
      </c>
      <c r="I20" s="362">
        <v>0</v>
      </c>
      <c r="J20" s="362">
        <v>0</v>
      </c>
      <c r="K20" s="362">
        <f t="shared" ref="K20:K29" si="3">I20+J20</f>
        <v>0</v>
      </c>
      <c r="L20" s="362">
        <v>0</v>
      </c>
      <c r="M20" s="362">
        <v>0</v>
      </c>
      <c r="N20" s="362">
        <f t="shared" ref="N20:N29" si="4">L20+M20</f>
        <v>0</v>
      </c>
      <c r="O20" s="362">
        <v>3</v>
      </c>
      <c r="P20" s="362">
        <v>1</v>
      </c>
      <c r="Q20" s="362">
        <f t="shared" si="1"/>
        <v>4</v>
      </c>
      <c r="R20" s="362">
        <v>0</v>
      </c>
      <c r="S20" s="362">
        <v>0</v>
      </c>
      <c r="T20" s="362">
        <f t="shared" ref="T20:T29" si="5">R20+S20</f>
        <v>0</v>
      </c>
      <c r="U20" s="425"/>
      <c r="V20" s="425">
        <f t="shared" ref="V20:V29" si="6">H20+E20+K20+N20+Q20+T20</f>
        <v>6</v>
      </c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</row>
    <row r="21" spans="1:38" s="412" customFormat="1" ht="24" customHeight="1">
      <c r="A21" s="362">
        <v>3</v>
      </c>
      <c r="B21" s="339" t="s">
        <v>141</v>
      </c>
      <c r="C21" s="362">
        <v>0</v>
      </c>
      <c r="D21" s="362">
        <v>0</v>
      </c>
      <c r="E21" s="362">
        <f t="shared" si="2"/>
        <v>0</v>
      </c>
      <c r="F21" s="362">
        <v>0</v>
      </c>
      <c r="G21" s="362">
        <v>0</v>
      </c>
      <c r="H21" s="362">
        <f t="shared" si="0"/>
        <v>0</v>
      </c>
      <c r="I21" s="362">
        <v>0</v>
      </c>
      <c r="J21" s="362">
        <v>0</v>
      </c>
      <c r="K21" s="362">
        <f t="shared" si="3"/>
        <v>0</v>
      </c>
      <c r="L21" s="362">
        <v>0</v>
      </c>
      <c r="M21" s="362">
        <v>0</v>
      </c>
      <c r="N21" s="362">
        <f t="shared" si="4"/>
        <v>0</v>
      </c>
      <c r="O21" s="362">
        <v>0</v>
      </c>
      <c r="P21" s="362">
        <v>1</v>
      </c>
      <c r="Q21" s="362">
        <f t="shared" si="1"/>
        <v>1</v>
      </c>
      <c r="R21" s="362">
        <v>0</v>
      </c>
      <c r="S21" s="362">
        <v>0</v>
      </c>
      <c r="T21" s="362">
        <f t="shared" si="5"/>
        <v>0</v>
      </c>
      <c r="U21" s="425"/>
      <c r="V21" s="425">
        <f t="shared" si="6"/>
        <v>1</v>
      </c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</row>
    <row r="22" spans="1:38" s="412" customFormat="1" ht="24" customHeight="1">
      <c r="A22" s="362">
        <v>4</v>
      </c>
      <c r="B22" s="339" t="s">
        <v>143</v>
      </c>
      <c r="C22" s="362">
        <v>0</v>
      </c>
      <c r="D22" s="362">
        <v>0</v>
      </c>
      <c r="E22" s="362">
        <f t="shared" si="2"/>
        <v>0</v>
      </c>
      <c r="F22" s="362">
        <v>0</v>
      </c>
      <c r="G22" s="362">
        <v>0</v>
      </c>
      <c r="H22" s="362">
        <f t="shared" si="0"/>
        <v>0</v>
      </c>
      <c r="I22" s="362">
        <v>0</v>
      </c>
      <c r="J22" s="362">
        <v>0</v>
      </c>
      <c r="K22" s="362">
        <f t="shared" si="3"/>
        <v>0</v>
      </c>
      <c r="L22" s="362">
        <v>0</v>
      </c>
      <c r="M22" s="362">
        <v>0</v>
      </c>
      <c r="N22" s="362">
        <f t="shared" si="4"/>
        <v>0</v>
      </c>
      <c r="O22" s="362">
        <v>0</v>
      </c>
      <c r="P22" s="362">
        <v>0</v>
      </c>
      <c r="Q22" s="362">
        <f t="shared" si="1"/>
        <v>0</v>
      </c>
      <c r="R22" s="362">
        <v>0</v>
      </c>
      <c r="S22" s="362">
        <v>0</v>
      </c>
      <c r="T22" s="362">
        <f t="shared" si="5"/>
        <v>0</v>
      </c>
      <c r="U22" s="425"/>
      <c r="V22" s="425">
        <f t="shared" si="6"/>
        <v>0</v>
      </c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</row>
    <row r="23" spans="1:38" s="412" customFormat="1" ht="24" customHeight="1">
      <c r="A23" s="362">
        <v>5</v>
      </c>
      <c r="B23" s="339" t="s">
        <v>146</v>
      </c>
      <c r="C23" s="362">
        <v>0</v>
      </c>
      <c r="D23" s="362">
        <v>0</v>
      </c>
      <c r="E23" s="362">
        <f t="shared" si="2"/>
        <v>0</v>
      </c>
      <c r="F23" s="362">
        <v>0</v>
      </c>
      <c r="G23" s="362">
        <v>0</v>
      </c>
      <c r="H23" s="362">
        <f t="shared" si="0"/>
        <v>0</v>
      </c>
      <c r="I23" s="362">
        <v>0</v>
      </c>
      <c r="J23" s="362">
        <v>0</v>
      </c>
      <c r="K23" s="362">
        <f t="shared" si="3"/>
        <v>0</v>
      </c>
      <c r="L23" s="362">
        <v>0</v>
      </c>
      <c r="M23" s="362">
        <v>0</v>
      </c>
      <c r="N23" s="362">
        <f t="shared" si="4"/>
        <v>0</v>
      </c>
      <c r="O23" s="362">
        <v>0</v>
      </c>
      <c r="P23" s="362">
        <v>0</v>
      </c>
      <c r="Q23" s="362">
        <f t="shared" si="1"/>
        <v>0</v>
      </c>
      <c r="R23" s="362">
        <v>0</v>
      </c>
      <c r="S23" s="362">
        <v>0</v>
      </c>
      <c r="T23" s="362">
        <f t="shared" si="5"/>
        <v>0</v>
      </c>
      <c r="U23" s="425"/>
      <c r="V23" s="425">
        <f t="shared" si="6"/>
        <v>0</v>
      </c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</row>
    <row r="24" spans="1:38" s="412" customFormat="1" ht="22.5" customHeight="1">
      <c r="A24" s="362">
        <v>6</v>
      </c>
      <c r="B24" s="339" t="s">
        <v>119</v>
      </c>
      <c r="C24" s="362">
        <v>0</v>
      </c>
      <c r="D24" s="362">
        <v>0</v>
      </c>
      <c r="E24" s="362">
        <f t="shared" si="2"/>
        <v>0</v>
      </c>
      <c r="F24" s="362">
        <v>0</v>
      </c>
      <c r="G24" s="362">
        <v>0</v>
      </c>
      <c r="H24" s="362">
        <f t="shared" si="0"/>
        <v>0</v>
      </c>
      <c r="I24" s="362">
        <v>0</v>
      </c>
      <c r="J24" s="362">
        <v>0</v>
      </c>
      <c r="K24" s="362">
        <f t="shared" si="3"/>
        <v>0</v>
      </c>
      <c r="L24" s="362">
        <v>0</v>
      </c>
      <c r="M24" s="362">
        <v>0</v>
      </c>
      <c r="N24" s="362">
        <f t="shared" si="4"/>
        <v>0</v>
      </c>
      <c r="O24" s="362">
        <v>0</v>
      </c>
      <c r="P24" s="362">
        <v>0</v>
      </c>
      <c r="Q24" s="362">
        <f t="shared" si="1"/>
        <v>0</v>
      </c>
      <c r="R24" s="362">
        <v>0</v>
      </c>
      <c r="S24" s="362">
        <v>0</v>
      </c>
      <c r="T24" s="362">
        <f t="shared" si="5"/>
        <v>0</v>
      </c>
      <c r="U24" s="425"/>
      <c r="V24" s="425">
        <f t="shared" si="6"/>
        <v>0</v>
      </c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</row>
    <row r="25" spans="1:38" s="412" customFormat="1" ht="24" customHeight="1">
      <c r="A25" s="362">
        <v>7</v>
      </c>
      <c r="B25" s="339" t="s">
        <v>144</v>
      </c>
      <c r="C25" s="362">
        <v>0</v>
      </c>
      <c r="D25" s="362">
        <v>0</v>
      </c>
      <c r="E25" s="362">
        <f t="shared" si="2"/>
        <v>0</v>
      </c>
      <c r="F25" s="362">
        <v>3</v>
      </c>
      <c r="G25" s="362">
        <v>3</v>
      </c>
      <c r="H25" s="362">
        <f>F25+G25</f>
        <v>6</v>
      </c>
      <c r="I25" s="362">
        <v>0</v>
      </c>
      <c r="J25" s="362">
        <v>0</v>
      </c>
      <c r="K25" s="362">
        <f t="shared" si="3"/>
        <v>0</v>
      </c>
      <c r="L25" s="362">
        <v>0</v>
      </c>
      <c r="M25" s="362">
        <v>0</v>
      </c>
      <c r="N25" s="362">
        <f t="shared" si="4"/>
        <v>0</v>
      </c>
      <c r="O25" s="362">
        <v>1</v>
      </c>
      <c r="P25" s="362">
        <v>1</v>
      </c>
      <c r="Q25" s="362">
        <f>O25+P25</f>
        <v>2</v>
      </c>
      <c r="R25" s="362">
        <v>0</v>
      </c>
      <c r="S25" s="362">
        <v>0</v>
      </c>
      <c r="T25" s="362">
        <f t="shared" si="5"/>
        <v>0</v>
      </c>
      <c r="U25" s="425"/>
      <c r="V25" s="425">
        <f t="shared" si="6"/>
        <v>8</v>
      </c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</row>
    <row r="26" spans="1:38" s="412" customFormat="1" ht="24" customHeight="1">
      <c r="A26" s="362">
        <v>8</v>
      </c>
      <c r="B26" s="339" t="s">
        <v>142</v>
      </c>
      <c r="C26" s="362">
        <v>0</v>
      </c>
      <c r="D26" s="362">
        <v>0</v>
      </c>
      <c r="E26" s="362">
        <f t="shared" si="2"/>
        <v>0</v>
      </c>
      <c r="F26" s="362">
        <v>0</v>
      </c>
      <c r="G26" s="362">
        <v>0</v>
      </c>
      <c r="H26" s="362">
        <f t="shared" si="0"/>
        <v>0</v>
      </c>
      <c r="I26" s="362">
        <v>0</v>
      </c>
      <c r="J26" s="362">
        <v>0</v>
      </c>
      <c r="K26" s="362">
        <f t="shared" si="3"/>
        <v>0</v>
      </c>
      <c r="L26" s="362">
        <v>0</v>
      </c>
      <c r="M26" s="362">
        <v>0</v>
      </c>
      <c r="N26" s="362">
        <f t="shared" si="4"/>
        <v>0</v>
      </c>
      <c r="O26" s="362">
        <v>10</v>
      </c>
      <c r="P26" s="362">
        <v>4</v>
      </c>
      <c r="Q26" s="362">
        <f>O26+P26</f>
        <v>14</v>
      </c>
      <c r="R26" s="362">
        <v>0</v>
      </c>
      <c r="S26" s="362">
        <v>0</v>
      </c>
      <c r="T26" s="362">
        <f t="shared" si="5"/>
        <v>0</v>
      </c>
      <c r="U26" s="425"/>
      <c r="V26" s="425">
        <f t="shared" si="6"/>
        <v>14</v>
      </c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</row>
    <row r="27" spans="1:38" s="412" customFormat="1" ht="22.5" customHeight="1">
      <c r="A27" s="362">
        <v>9</v>
      </c>
      <c r="B27" s="339" t="s">
        <v>138</v>
      </c>
      <c r="C27" s="362">
        <v>0</v>
      </c>
      <c r="D27" s="362">
        <v>0</v>
      </c>
      <c r="E27" s="362">
        <f t="shared" si="2"/>
        <v>0</v>
      </c>
      <c r="F27" s="362">
        <v>0</v>
      </c>
      <c r="G27" s="362">
        <v>0</v>
      </c>
      <c r="H27" s="362">
        <f t="shared" si="0"/>
        <v>0</v>
      </c>
      <c r="I27" s="362">
        <v>0</v>
      </c>
      <c r="J27" s="362">
        <v>0</v>
      </c>
      <c r="K27" s="362">
        <f t="shared" si="3"/>
        <v>0</v>
      </c>
      <c r="L27" s="362">
        <v>0</v>
      </c>
      <c r="M27" s="362">
        <v>0</v>
      </c>
      <c r="N27" s="362">
        <f t="shared" si="4"/>
        <v>0</v>
      </c>
      <c r="O27" s="362">
        <v>4</v>
      </c>
      <c r="P27" s="362">
        <v>3</v>
      </c>
      <c r="Q27" s="362">
        <f>O27+P27</f>
        <v>7</v>
      </c>
      <c r="R27" s="362">
        <v>0</v>
      </c>
      <c r="S27" s="362">
        <v>0</v>
      </c>
      <c r="T27" s="362">
        <f t="shared" si="5"/>
        <v>0</v>
      </c>
      <c r="U27" s="425"/>
      <c r="V27" s="425">
        <f t="shared" si="6"/>
        <v>7</v>
      </c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</row>
    <row r="28" spans="1:38" s="412" customFormat="1" ht="22.5" customHeight="1">
      <c r="A28" s="362">
        <v>10</v>
      </c>
      <c r="B28" s="339" t="s">
        <v>175</v>
      </c>
      <c r="C28" s="362">
        <v>0</v>
      </c>
      <c r="D28" s="362">
        <v>0</v>
      </c>
      <c r="E28" s="362">
        <f t="shared" si="2"/>
        <v>0</v>
      </c>
      <c r="F28" s="362">
        <v>0</v>
      </c>
      <c r="G28" s="362">
        <v>0</v>
      </c>
      <c r="H28" s="362">
        <f t="shared" si="0"/>
        <v>0</v>
      </c>
      <c r="I28" s="362">
        <v>0</v>
      </c>
      <c r="J28" s="362">
        <v>0</v>
      </c>
      <c r="K28" s="362">
        <f t="shared" si="3"/>
        <v>0</v>
      </c>
      <c r="L28" s="362">
        <v>0</v>
      </c>
      <c r="M28" s="362">
        <v>0</v>
      </c>
      <c r="N28" s="362">
        <f t="shared" si="4"/>
        <v>0</v>
      </c>
      <c r="O28" s="362">
        <v>1</v>
      </c>
      <c r="P28" s="362">
        <v>1</v>
      </c>
      <c r="Q28" s="362">
        <f>O28+P28</f>
        <v>2</v>
      </c>
      <c r="R28" s="362">
        <v>0</v>
      </c>
      <c r="S28" s="362">
        <v>0</v>
      </c>
      <c r="T28" s="362">
        <f t="shared" si="5"/>
        <v>0</v>
      </c>
      <c r="U28" s="425"/>
      <c r="V28" s="425">
        <f t="shared" si="6"/>
        <v>2</v>
      </c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</row>
    <row r="29" spans="1:38" s="412" customFormat="1" ht="23.25" customHeight="1">
      <c r="A29" s="362">
        <v>11</v>
      </c>
      <c r="B29" s="339" t="s">
        <v>145</v>
      </c>
      <c r="C29" s="362">
        <v>0</v>
      </c>
      <c r="D29" s="362">
        <v>0</v>
      </c>
      <c r="E29" s="362">
        <f t="shared" ref="E29" si="7">C29+D29</f>
        <v>0</v>
      </c>
      <c r="F29" s="362">
        <v>0</v>
      </c>
      <c r="G29" s="362">
        <v>0</v>
      </c>
      <c r="H29" s="362">
        <f t="shared" si="0"/>
        <v>0</v>
      </c>
      <c r="I29" s="362">
        <v>0</v>
      </c>
      <c r="J29" s="362">
        <v>0</v>
      </c>
      <c r="K29" s="362">
        <f t="shared" si="3"/>
        <v>0</v>
      </c>
      <c r="L29" s="362">
        <v>0</v>
      </c>
      <c r="M29" s="362">
        <v>0</v>
      </c>
      <c r="N29" s="362">
        <f t="shared" si="4"/>
        <v>0</v>
      </c>
      <c r="O29" s="362">
        <v>0</v>
      </c>
      <c r="P29" s="362">
        <v>2</v>
      </c>
      <c r="Q29" s="362">
        <f>O29+P29</f>
        <v>2</v>
      </c>
      <c r="R29" s="362">
        <v>0</v>
      </c>
      <c r="S29" s="362">
        <v>0</v>
      </c>
      <c r="T29" s="362">
        <f t="shared" si="5"/>
        <v>0</v>
      </c>
      <c r="U29" s="425"/>
      <c r="V29" s="425">
        <f t="shared" si="6"/>
        <v>2</v>
      </c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</row>
    <row r="30" spans="1:38" s="338" customFormat="1" ht="24" customHeight="1">
      <c r="A30" s="328"/>
      <c r="B30" s="329" t="s">
        <v>8</v>
      </c>
      <c r="C30" s="329">
        <f t="shared" ref="C30:K30" si="8">SUM(C19:C29)</f>
        <v>0</v>
      </c>
      <c r="D30" s="329">
        <f t="shared" si="8"/>
        <v>0</v>
      </c>
      <c r="E30" s="329">
        <f t="shared" si="8"/>
        <v>0</v>
      </c>
      <c r="F30" s="329">
        <f t="shared" si="8"/>
        <v>7</v>
      </c>
      <c r="G30" s="329">
        <f t="shared" si="8"/>
        <v>4</v>
      </c>
      <c r="H30" s="329">
        <f t="shared" si="8"/>
        <v>11</v>
      </c>
      <c r="I30" s="329">
        <f t="shared" si="8"/>
        <v>0</v>
      </c>
      <c r="J30" s="329">
        <f t="shared" si="8"/>
        <v>0</v>
      </c>
      <c r="K30" s="329">
        <f t="shared" si="8"/>
        <v>0</v>
      </c>
      <c r="L30" s="329">
        <f t="shared" ref="L30:T30" si="9">SUM(L19:L29)</f>
        <v>0</v>
      </c>
      <c r="M30" s="329">
        <f t="shared" si="9"/>
        <v>0</v>
      </c>
      <c r="N30" s="329">
        <f t="shared" si="9"/>
        <v>0</v>
      </c>
      <c r="O30" s="329">
        <f>SUM(O19:O29)</f>
        <v>19</v>
      </c>
      <c r="P30" s="329">
        <f>SUM(P19:P29)</f>
        <v>13</v>
      </c>
      <c r="Q30" s="329">
        <f>SUM(Q19:Q29)</f>
        <v>32</v>
      </c>
      <c r="R30" s="329">
        <f t="shared" si="9"/>
        <v>0</v>
      </c>
      <c r="S30" s="329">
        <f t="shared" si="9"/>
        <v>0</v>
      </c>
      <c r="T30" s="329">
        <f t="shared" si="9"/>
        <v>0</v>
      </c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6"/>
      <c r="AJ30" s="336"/>
      <c r="AK30" s="336"/>
      <c r="AL30" s="337"/>
    </row>
    <row r="31" spans="1:38" ht="15">
      <c r="A31" s="320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1"/>
      <c r="AJ31" s="321"/>
      <c r="AK31" s="321"/>
    </row>
    <row r="32" spans="1:38" ht="15">
      <c r="A32" s="320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1"/>
      <c r="AJ32" s="321"/>
      <c r="AK32" s="321"/>
    </row>
    <row r="33" spans="1:38" ht="15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1"/>
      <c r="AJ33" s="321"/>
      <c r="AK33" s="321"/>
    </row>
    <row r="34" spans="1:38" ht="15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1"/>
      <c r="AJ34" s="321"/>
      <c r="AK34" s="321"/>
    </row>
    <row r="35" spans="1:38" ht="15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1"/>
      <c r="AJ35" s="321"/>
      <c r="AK35" s="321"/>
    </row>
    <row r="36" spans="1:38" ht="15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1"/>
      <c r="AJ36" s="321"/>
      <c r="AK36" s="321"/>
    </row>
    <row r="37" spans="1:38" ht="15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1"/>
      <c r="AJ37" s="321"/>
      <c r="AK37" s="321"/>
    </row>
    <row r="38" spans="1:38" s="327" customFormat="1" ht="42.75" customHeight="1">
      <c r="A38" s="535" t="s">
        <v>1</v>
      </c>
      <c r="B38" s="535" t="s">
        <v>19</v>
      </c>
      <c r="C38" s="536" t="s">
        <v>23</v>
      </c>
      <c r="D38" s="536"/>
      <c r="E38" s="536"/>
      <c r="F38" s="536" t="s">
        <v>42</v>
      </c>
      <c r="G38" s="536"/>
      <c r="H38" s="536"/>
      <c r="I38" s="536" t="s">
        <v>43</v>
      </c>
      <c r="J38" s="536"/>
      <c r="K38" s="536"/>
      <c r="L38" s="535" t="s">
        <v>24</v>
      </c>
      <c r="M38" s="535"/>
      <c r="N38" s="535"/>
      <c r="O38" s="535" t="s">
        <v>25</v>
      </c>
      <c r="P38" s="535"/>
      <c r="Q38" s="535"/>
      <c r="R38" s="536" t="s">
        <v>26</v>
      </c>
      <c r="S38" s="536"/>
      <c r="T38" s="536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5"/>
      <c r="AJ38" s="325"/>
      <c r="AK38" s="325"/>
      <c r="AL38" s="326"/>
    </row>
    <row r="39" spans="1:38" s="327" customFormat="1" ht="24" customHeight="1">
      <c r="A39" s="535"/>
      <c r="B39" s="535"/>
      <c r="C39" s="328" t="s">
        <v>11</v>
      </c>
      <c r="D39" s="328" t="s">
        <v>12</v>
      </c>
      <c r="E39" s="328" t="s">
        <v>8</v>
      </c>
      <c r="F39" s="328" t="s">
        <v>11</v>
      </c>
      <c r="G39" s="328" t="s">
        <v>12</v>
      </c>
      <c r="H39" s="328" t="s">
        <v>8</v>
      </c>
      <c r="I39" s="328" t="s">
        <v>11</v>
      </c>
      <c r="J39" s="328" t="s">
        <v>12</v>
      </c>
      <c r="K39" s="328" t="s">
        <v>8</v>
      </c>
      <c r="L39" s="328" t="s">
        <v>11</v>
      </c>
      <c r="M39" s="328" t="s">
        <v>12</v>
      </c>
      <c r="N39" s="328" t="s">
        <v>8</v>
      </c>
      <c r="O39" s="328" t="s">
        <v>11</v>
      </c>
      <c r="P39" s="328" t="s">
        <v>12</v>
      </c>
      <c r="Q39" s="328" t="s">
        <v>8</v>
      </c>
      <c r="R39" s="328" t="s">
        <v>11</v>
      </c>
      <c r="S39" s="328" t="s">
        <v>12</v>
      </c>
      <c r="T39" s="328" t="s">
        <v>8</v>
      </c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5"/>
      <c r="AJ39" s="325"/>
      <c r="AK39" s="325"/>
      <c r="AL39" s="326"/>
    </row>
    <row r="40" spans="1:38" s="327" customFormat="1" ht="21" customHeight="1">
      <c r="A40" s="329">
        <v>1</v>
      </c>
      <c r="B40" s="329">
        <v>2</v>
      </c>
      <c r="C40" s="329">
        <v>3</v>
      </c>
      <c r="D40" s="329">
        <v>4</v>
      </c>
      <c r="E40" s="329">
        <v>5</v>
      </c>
      <c r="F40" s="329">
        <v>3</v>
      </c>
      <c r="G40" s="329">
        <v>4</v>
      </c>
      <c r="H40" s="329">
        <v>5</v>
      </c>
      <c r="I40" s="329">
        <v>3</v>
      </c>
      <c r="J40" s="329">
        <v>4</v>
      </c>
      <c r="K40" s="329">
        <v>5</v>
      </c>
      <c r="L40" s="329">
        <v>3</v>
      </c>
      <c r="M40" s="329">
        <v>4</v>
      </c>
      <c r="N40" s="329">
        <v>5</v>
      </c>
      <c r="O40" s="329">
        <v>3</v>
      </c>
      <c r="P40" s="329">
        <v>4</v>
      </c>
      <c r="Q40" s="329">
        <v>5</v>
      </c>
      <c r="R40" s="329">
        <v>3</v>
      </c>
      <c r="S40" s="329">
        <v>4</v>
      </c>
      <c r="T40" s="329">
        <v>5</v>
      </c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5"/>
      <c r="AJ40" s="325"/>
      <c r="AK40" s="325"/>
      <c r="AL40" s="326"/>
    </row>
    <row r="41" spans="1:38" s="412" customFormat="1" ht="23.25" customHeight="1">
      <c r="A41" s="362">
        <v>1</v>
      </c>
      <c r="B41" s="339" t="s">
        <v>140</v>
      </c>
      <c r="C41" s="362">
        <v>0</v>
      </c>
      <c r="D41" s="362">
        <v>0</v>
      </c>
      <c r="E41" s="362">
        <f>C41+D41</f>
        <v>0</v>
      </c>
      <c r="F41" s="362">
        <v>0</v>
      </c>
      <c r="G41" s="362">
        <v>0</v>
      </c>
      <c r="H41" s="362">
        <f>F41+G41</f>
        <v>0</v>
      </c>
      <c r="I41" s="362">
        <v>21</v>
      </c>
      <c r="J41" s="362">
        <v>10</v>
      </c>
      <c r="K41" s="362">
        <f t="shared" ref="K41:K47" si="10">I41+J41</f>
        <v>31</v>
      </c>
      <c r="L41" s="362">
        <v>0</v>
      </c>
      <c r="M41" s="362">
        <v>0</v>
      </c>
      <c r="N41" s="362">
        <f>L41+M41</f>
        <v>0</v>
      </c>
      <c r="O41" s="362">
        <v>0</v>
      </c>
      <c r="P41" s="362">
        <v>0</v>
      </c>
      <c r="Q41" s="362">
        <f>O41+P41</f>
        <v>0</v>
      </c>
      <c r="R41" s="362">
        <v>0</v>
      </c>
      <c r="S41" s="362">
        <v>0</v>
      </c>
      <c r="T41" s="362">
        <f>R41+S41</f>
        <v>0</v>
      </c>
      <c r="U41" s="425"/>
      <c r="V41" s="425">
        <f>H41+E41+K41+N41+Q41+T41</f>
        <v>31</v>
      </c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</row>
    <row r="42" spans="1:38" s="412" customFormat="1" ht="23.25" customHeight="1">
      <c r="A42" s="362">
        <v>2</v>
      </c>
      <c r="B42" s="339" t="s">
        <v>139</v>
      </c>
      <c r="C42" s="362">
        <v>0</v>
      </c>
      <c r="D42" s="362">
        <v>0</v>
      </c>
      <c r="E42" s="362">
        <f t="shared" ref="E42:E51" si="11">C42+D42</f>
        <v>0</v>
      </c>
      <c r="F42" s="362">
        <v>2</v>
      </c>
      <c r="G42" s="362">
        <v>2</v>
      </c>
      <c r="H42" s="362">
        <f t="shared" ref="H42:H51" si="12">F42+G42</f>
        <v>4</v>
      </c>
      <c r="I42" s="362">
        <v>13</v>
      </c>
      <c r="J42" s="362">
        <v>5</v>
      </c>
      <c r="K42" s="362">
        <f t="shared" si="10"/>
        <v>18</v>
      </c>
      <c r="L42" s="362">
        <v>0</v>
      </c>
      <c r="M42" s="362">
        <v>0</v>
      </c>
      <c r="N42" s="362">
        <f t="shared" ref="N42:N51" si="13">L42+M42</f>
        <v>0</v>
      </c>
      <c r="O42" s="362">
        <v>0</v>
      </c>
      <c r="P42" s="362">
        <v>0</v>
      </c>
      <c r="Q42" s="362">
        <f t="shared" ref="Q42:Q51" si="14">O42+P42</f>
        <v>0</v>
      </c>
      <c r="R42" s="362">
        <v>0</v>
      </c>
      <c r="S42" s="362">
        <v>0</v>
      </c>
      <c r="T42" s="362">
        <f t="shared" ref="T42:T51" si="15">R42+S42</f>
        <v>0</v>
      </c>
      <c r="U42" s="425"/>
      <c r="V42" s="425">
        <f t="shared" ref="V42:V51" si="16">H42+E42+K42+N42+Q42+T42</f>
        <v>22</v>
      </c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</row>
    <row r="43" spans="1:38" s="412" customFormat="1" ht="23.25" customHeight="1">
      <c r="A43" s="362">
        <v>3</v>
      </c>
      <c r="B43" s="339" t="s">
        <v>141</v>
      </c>
      <c r="C43" s="362">
        <v>0</v>
      </c>
      <c r="D43" s="362">
        <v>0</v>
      </c>
      <c r="E43" s="362">
        <f t="shared" si="11"/>
        <v>0</v>
      </c>
      <c r="F43" s="362">
        <v>0</v>
      </c>
      <c r="G43" s="362">
        <v>0</v>
      </c>
      <c r="H43" s="362">
        <f t="shared" si="12"/>
        <v>0</v>
      </c>
      <c r="I43" s="362">
        <v>4</v>
      </c>
      <c r="J43" s="362">
        <v>2</v>
      </c>
      <c r="K43" s="362">
        <f t="shared" si="10"/>
        <v>6</v>
      </c>
      <c r="L43" s="362">
        <v>0</v>
      </c>
      <c r="M43" s="362">
        <v>0</v>
      </c>
      <c r="N43" s="362">
        <f t="shared" si="13"/>
        <v>0</v>
      </c>
      <c r="O43" s="362">
        <v>0</v>
      </c>
      <c r="P43" s="362">
        <v>0</v>
      </c>
      <c r="Q43" s="362">
        <f t="shared" si="14"/>
        <v>0</v>
      </c>
      <c r="R43" s="362">
        <v>0</v>
      </c>
      <c r="S43" s="362">
        <v>0</v>
      </c>
      <c r="T43" s="362">
        <f t="shared" si="15"/>
        <v>0</v>
      </c>
      <c r="U43" s="425"/>
      <c r="V43" s="425">
        <f t="shared" si="16"/>
        <v>6</v>
      </c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</row>
    <row r="44" spans="1:38" s="412" customFormat="1" ht="23.25" customHeight="1">
      <c r="A44" s="362">
        <v>4</v>
      </c>
      <c r="B44" s="339" t="s">
        <v>143</v>
      </c>
      <c r="C44" s="362">
        <v>0</v>
      </c>
      <c r="D44" s="362">
        <v>0</v>
      </c>
      <c r="E44" s="362">
        <f t="shared" si="11"/>
        <v>0</v>
      </c>
      <c r="F44" s="362">
        <v>0</v>
      </c>
      <c r="G44" s="362">
        <v>4</v>
      </c>
      <c r="H44" s="362">
        <f t="shared" si="12"/>
        <v>4</v>
      </c>
      <c r="I44" s="362">
        <v>14</v>
      </c>
      <c r="J44" s="362">
        <v>3</v>
      </c>
      <c r="K44" s="362">
        <f t="shared" si="10"/>
        <v>17</v>
      </c>
      <c r="L44" s="362">
        <v>0</v>
      </c>
      <c r="M44" s="362">
        <v>0</v>
      </c>
      <c r="N44" s="362">
        <f t="shared" si="13"/>
        <v>0</v>
      </c>
      <c r="O44" s="362">
        <v>0</v>
      </c>
      <c r="P44" s="362">
        <v>0</v>
      </c>
      <c r="Q44" s="362">
        <f t="shared" si="14"/>
        <v>0</v>
      </c>
      <c r="R44" s="362">
        <v>0</v>
      </c>
      <c r="S44" s="362">
        <v>0</v>
      </c>
      <c r="T44" s="362">
        <f t="shared" si="15"/>
        <v>0</v>
      </c>
      <c r="U44" s="425"/>
      <c r="V44" s="425">
        <f t="shared" si="16"/>
        <v>21</v>
      </c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</row>
    <row r="45" spans="1:38" s="412" customFormat="1" ht="23.25" customHeight="1">
      <c r="A45" s="362">
        <v>5</v>
      </c>
      <c r="B45" s="339" t="s">
        <v>146</v>
      </c>
      <c r="C45" s="362">
        <v>0</v>
      </c>
      <c r="D45" s="362">
        <v>0</v>
      </c>
      <c r="E45" s="362">
        <f t="shared" si="11"/>
        <v>0</v>
      </c>
      <c r="F45" s="362">
        <v>3</v>
      </c>
      <c r="G45" s="362">
        <v>4</v>
      </c>
      <c r="H45" s="362">
        <f t="shared" si="12"/>
        <v>7</v>
      </c>
      <c r="I45" s="362">
        <v>5</v>
      </c>
      <c r="J45" s="362">
        <v>4</v>
      </c>
      <c r="K45" s="362">
        <f t="shared" si="10"/>
        <v>9</v>
      </c>
      <c r="L45" s="362">
        <v>0</v>
      </c>
      <c r="M45" s="362">
        <v>0</v>
      </c>
      <c r="N45" s="362">
        <f t="shared" si="13"/>
        <v>0</v>
      </c>
      <c r="O45" s="362">
        <v>0</v>
      </c>
      <c r="P45" s="362">
        <v>0</v>
      </c>
      <c r="Q45" s="362">
        <f t="shared" si="14"/>
        <v>0</v>
      </c>
      <c r="R45" s="362">
        <v>0</v>
      </c>
      <c r="S45" s="362">
        <v>0</v>
      </c>
      <c r="T45" s="362">
        <f t="shared" si="15"/>
        <v>0</v>
      </c>
      <c r="U45" s="425"/>
      <c r="V45" s="425">
        <f t="shared" si="16"/>
        <v>16</v>
      </c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</row>
    <row r="46" spans="1:38" s="412" customFormat="1" ht="23.25" customHeight="1">
      <c r="A46" s="362">
        <v>6</v>
      </c>
      <c r="B46" s="339" t="s">
        <v>119</v>
      </c>
      <c r="C46" s="362">
        <v>0</v>
      </c>
      <c r="D46" s="362">
        <v>0</v>
      </c>
      <c r="E46" s="362">
        <f t="shared" si="11"/>
        <v>0</v>
      </c>
      <c r="F46" s="362">
        <v>4</v>
      </c>
      <c r="G46" s="362">
        <v>4</v>
      </c>
      <c r="H46" s="362">
        <f t="shared" si="12"/>
        <v>8</v>
      </c>
      <c r="I46" s="362">
        <v>15</v>
      </c>
      <c r="J46" s="362">
        <v>10</v>
      </c>
      <c r="K46" s="362">
        <f t="shared" si="10"/>
        <v>25</v>
      </c>
      <c r="L46" s="362">
        <v>0</v>
      </c>
      <c r="M46" s="362">
        <v>0</v>
      </c>
      <c r="N46" s="362">
        <f t="shared" si="13"/>
        <v>0</v>
      </c>
      <c r="O46" s="362">
        <v>0</v>
      </c>
      <c r="P46" s="362">
        <v>0</v>
      </c>
      <c r="Q46" s="362">
        <f t="shared" si="14"/>
        <v>0</v>
      </c>
      <c r="R46" s="362">
        <v>0</v>
      </c>
      <c r="S46" s="362">
        <v>0</v>
      </c>
      <c r="T46" s="362">
        <f t="shared" si="15"/>
        <v>0</v>
      </c>
      <c r="U46" s="425"/>
      <c r="V46" s="425">
        <f t="shared" si="16"/>
        <v>33</v>
      </c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</row>
    <row r="47" spans="1:38" s="412" customFormat="1" ht="23.25" customHeight="1">
      <c r="A47" s="362">
        <v>7</v>
      </c>
      <c r="B47" s="339" t="s">
        <v>144</v>
      </c>
      <c r="C47" s="362">
        <v>0</v>
      </c>
      <c r="D47" s="362">
        <v>0</v>
      </c>
      <c r="E47" s="362">
        <f t="shared" si="11"/>
        <v>0</v>
      </c>
      <c r="F47" s="362">
        <v>1</v>
      </c>
      <c r="G47" s="362">
        <v>0</v>
      </c>
      <c r="H47" s="362">
        <f t="shared" si="12"/>
        <v>1</v>
      </c>
      <c r="I47" s="362">
        <v>20</v>
      </c>
      <c r="J47" s="362">
        <v>15</v>
      </c>
      <c r="K47" s="362">
        <f t="shared" si="10"/>
        <v>35</v>
      </c>
      <c r="L47" s="362">
        <v>0</v>
      </c>
      <c r="M47" s="362">
        <v>0</v>
      </c>
      <c r="N47" s="362">
        <f t="shared" si="13"/>
        <v>0</v>
      </c>
      <c r="O47" s="362">
        <v>0</v>
      </c>
      <c r="P47" s="362">
        <v>0</v>
      </c>
      <c r="Q47" s="362">
        <f t="shared" si="14"/>
        <v>0</v>
      </c>
      <c r="R47" s="362">
        <v>0</v>
      </c>
      <c r="S47" s="362">
        <v>0</v>
      </c>
      <c r="T47" s="362">
        <f t="shared" si="15"/>
        <v>0</v>
      </c>
      <c r="U47" s="425"/>
      <c r="V47" s="425">
        <f t="shared" si="16"/>
        <v>36</v>
      </c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</row>
    <row r="48" spans="1:38" s="412" customFormat="1" ht="23.25" customHeight="1">
      <c r="A48" s="362">
        <v>8</v>
      </c>
      <c r="B48" s="339" t="s">
        <v>142</v>
      </c>
      <c r="C48" s="362">
        <v>0</v>
      </c>
      <c r="D48" s="362">
        <v>0</v>
      </c>
      <c r="E48" s="362">
        <f t="shared" si="11"/>
        <v>0</v>
      </c>
      <c r="F48" s="362">
        <v>0</v>
      </c>
      <c r="G48" s="362">
        <v>0</v>
      </c>
      <c r="H48" s="362">
        <f t="shared" si="12"/>
        <v>0</v>
      </c>
      <c r="I48" s="362">
        <v>30</v>
      </c>
      <c r="J48" s="362">
        <v>36</v>
      </c>
      <c r="K48" s="362">
        <f>I48+J48</f>
        <v>66</v>
      </c>
      <c r="L48" s="362">
        <v>0</v>
      </c>
      <c r="M48" s="362">
        <v>0</v>
      </c>
      <c r="N48" s="362">
        <f t="shared" si="13"/>
        <v>0</v>
      </c>
      <c r="O48" s="362">
        <v>0</v>
      </c>
      <c r="P48" s="362">
        <v>0</v>
      </c>
      <c r="Q48" s="362">
        <f t="shared" si="14"/>
        <v>0</v>
      </c>
      <c r="R48" s="362">
        <v>0</v>
      </c>
      <c r="S48" s="362">
        <v>0</v>
      </c>
      <c r="T48" s="362">
        <f t="shared" si="15"/>
        <v>0</v>
      </c>
      <c r="U48" s="425"/>
      <c r="V48" s="425">
        <f t="shared" si="16"/>
        <v>66</v>
      </c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</row>
    <row r="49" spans="1:38" s="412" customFormat="1" ht="23.25" customHeight="1">
      <c r="A49" s="362">
        <v>9</v>
      </c>
      <c r="B49" s="339" t="s">
        <v>138</v>
      </c>
      <c r="C49" s="362">
        <v>0</v>
      </c>
      <c r="D49" s="362">
        <v>0</v>
      </c>
      <c r="E49" s="362">
        <f t="shared" si="11"/>
        <v>0</v>
      </c>
      <c r="F49" s="362">
        <v>2</v>
      </c>
      <c r="G49" s="362">
        <v>6</v>
      </c>
      <c r="H49" s="362">
        <f t="shared" si="12"/>
        <v>8</v>
      </c>
      <c r="I49" s="362">
        <v>6</v>
      </c>
      <c r="J49" s="362">
        <v>5</v>
      </c>
      <c r="K49" s="362">
        <f>I49+J49</f>
        <v>11</v>
      </c>
      <c r="L49" s="362">
        <v>0</v>
      </c>
      <c r="M49" s="362">
        <v>0</v>
      </c>
      <c r="N49" s="362">
        <f t="shared" si="13"/>
        <v>0</v>
      </c>
      <c r="O49" s="362">
        <v>0</v>
      </c>
      <c r="P49" s="362">
        <v>0</v>
      </c>
      <c r="Q49" s="362">
        <f t="shared" si="14"/>
        <v>0</v>
      </c>
      <c r="R49" s="362">
        <v>0</v>
      </c>
      <c r="S49" s="362">
        <v>0</v>
      </c>
      <c r="T49" s="362">
        <f t="shared" si="15"/>
        <v>0</v>
      </c>
      <c r="U49" s="425"/>
      <c r="V49" s="425">
        <f t="shared" si="16"/>
        <v>19</v>
      </c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</row>
    <row r="50" spans="1:38" s="412" customFormat="1" ht="23.25" customHeight="1">
      <c r="A50" s="362">
        <v>10</v>
      </c>
      <c r="B50" s="339" t="s">
        <v>175</v>
      </c>
      <c r="C50" s="362">
        <v>0</v>
      </c>
      <c r="D50" s="362">
        <v>0</v>
      </c>
      <c r="E50" s="362">
        <f t="shared" si="11"/>
        <v>0</v>
      </c>
      <c r="F50" s="362">
        <v>3</v>
      </c>
      <c r="G50" s="362">
        <v>5</v>
      </c>
      <c r="H50" s="362">
        <f t="shared" si="12"/>
        <v>8</v>
      </c>
      <c r="I50" s="362">
        <v>6</v>
      </c>
      <c r="J50" s="362">
        <v>4</v>
      </c>
      <c r="K50" s="362">
        <f>I50+J50</f>
        <v>10</v>
      </c>
      <c r="L50" s="362">
        <v>0</v>
      </c>
      <c r="M50" s="362">
        <v>0</v>
      </c>
      <c r="N50" s="362">
        <f t="shared" si="13"/>
        <v>0</v>
      </c>
      <c r="O50" s="362">
        <v>0</v>
      </c>
      <c r="P50" s="362">
        <v>0</v>
      </c>
      <c r="Q50" s="362">
        <f t="shared" si="14"/>
        <v>0</v>
      </c>
      <c r="R50" s="362">
        <v>0</v>
      </c>
      <c r="S50" s="362">
        <v>0</v>
      </c>
      <c r="T50" s="362">
        <f t="shared" si="15"/>
        <v>0</v>
      </c>
      <c r="U50" s="425"/>
      <c r="V50" s="425">
        <f t="shared" si="16"/>
        <v>18</v>
      </c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</row>
    <row r="51" spans="1:38" s="412" customFormat="1" ht="23.25" customHeight="1">
      <c r="A51" s="362">
        <v>11</v>
      </c>
      <c r="B51" s="339" t="s">
        <v>145</v>
      </c>
      <c r="C51" s="362">
        <v>0</v>
      </c>
      <c r="D51" s="362">
        <v>0</v>
      </c>
      <c r="E51" s="362">
        <f t="shared" si="11"/>
        <v>0</v>
      </c>
      <c r="F51" s="362">
        <v>1</v>
      </c>
      <c r="G51" s="362">
        <v>3</v>
      </c>
      <c r="H51" s="362">
        <f t="shared" si="12"/>
        <v>4</v>
      </c>
      <c r="I51" s="362">
        <v>4</v>
      </c>
      <c r="J51" s="362">
        <v>2</v>
      </c>
      <c r="K51" s="362">
        <f>I51+J51</f>
        <v>6</v>
      </c>
      <c r="L51" s="362">
        <v>0</v>
      </c>
      <c r="M51" s="362">
        <v>0</v>
      </c>
      <c r="N51" s="362">
        <f t="shared" si="13"/>
        <v>0</v>
      </c>
      <c r="O51" s="362">
        <v>0</v>
      </c>
      <c r="P51" s="362">
        <v>0</v>
      </c>
      <c r="Q51" s="362">
        <f t="shared" si="14"/>
        <v>0</v>
      </c>
      <c r="R51" s="362">
        <v>0</v>
      </c>
      <c r="S51" s="362">
        <v>0</v>
      </c>
      <c r="T51" s="362">
        <f t="shared" si="15"/>
        <v>0</v>
      </c>
      <c r="U51" s="425"/>
      <c r="V51" s="425">
        <f t="shared" si="16"/>
        <v>10</v>
      </c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</row>
    <row r="52" spans="1:38" s="338" customFormat="1" ht="23.25" customHeight="1">
      <c r="A52" s="328"/>
      <c r="B52" s="329" t="s">
        <v>8</v>
      </c>
      <c r="C52" s="329">
        <f>SUM(C41:C51)</f>
        <v>0</v>
      </c>
      <c r="D52" s="329">
        <f t="shared" ref="D52:T52" si="17">SUM(D41:D51)</f>
        <v>0</v>
      </c>
      <c r="E52" s="329">
        <f t="shared" si="17"/>
        <v>0</v>
      </c>
      <c r="F52" s="329">
        <f t="shared" si="17"/>
        <v>16</v>
      </c>
      <c r="G52" s="329">
        <f t="shared" si="17"/>
        <v>28</v>
      </c>
      <c r="H52" s="329">
        <f>SUM(H41:H51)</f>
        <v>44</v>
      </c>
      <c r="I52" s="329">
        <f>SUM(I41:I51)</f>
        <v>138</v>
      </c>
      <c r="J52" s="329">
        <f>SUM(J41:J51)</f>
        <v>96</v>
      </c>
      <c r="K52" s="329">
        <f>SUM(K41:K51)</f>
        <v>234</v>
      </c>
      <c r="L52" s="329">
        <f t="shared" si="17"/>
        <v>0</v>
      </c>
      <c r="M52" s="329">
        <f t="shared" si="17"/>
        <v>0</v>
      </c>
      <c r="N52" s="329">
        <f t="shared" si="17"/>
        <v>0</v>
      </c>
      <c r="O52" s="329">
        <f t="shared" si="17"/>
        <v>0</v>
      </c>
      <c r="P52" s="329">
        <f t="shared" si="17"/>
        <v>0</v>
      </c>
      <c r="Q52" s="329">
        <f t="shared" si="17"/>
        <v>0</v>
      </c>
      <c r="R52" s="329">
        <f t="shared" si="17"/>
        <v>0</v>
      </c>
      <c r="S52" s="329">
        <f t="shared" si="17"/>
        <v>0</v>
      </c>
      <c r="T52" s="329">
        <f t="shared" si="17"/>
        <v>0</v>
      </c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6"/>
      <c r="AJ52" s="336"/>
      <c r="AK52" s="336"/>
      <c r="AL52" s="337"/>
    </row>
    <row r="53" spans="1:38" s="327" customFormat="1" ht="18" customHeight="1">
      <c r="A53" s="340"/>
      <c r="B53" s="341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5"/>
      <c r="AJ53" s="325"/>
      <c r="AK53" s="325"/>
      <c r="AL53" s="326"/>
    </row>
    <row r="54" spans="1:38" s="327" customFormat="1" ht="15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5"/>
      <c r="AJ54" s="325"/>
      <c r="AK54" s="325"/>
      <c r="AL54" s="326"/>
    </row>
    <row r="55" spans="1:38" s="327" customFormat="1" ht="39.75" customHeight="1">
      <c r="A55" s="535" t="s">
        <v>1</v>
      </c>
      <c r="B55" s="535" t="s">
        <v>19</v>
      </c>
      <c r="C55" s="536" t="s">
        <v>27</v>
      </c>
      <c r="D55" s="536"/>
      <c r="E55" s="536"/>
      <c r="F55" s="536" t="s">
        <v>28</v>
      </c>
      <c r="G55" s="536"/>
      <c r="H55" s="536"/>
      <c r="I55" s="536" t="s">
        <v>29</v>
      </c>
      <c r="J55" s="536"/>
      <c r="K55" s="536"/>
      <c r="L55" s="536" t="s">
        <v>30</v>
      </c>
      <c r="M55" s="536"/>
      <c r="N55" s="536"/>
      <c r="O55" s="536" t="s">
        <v>31</v>
      </c>
      <c r="P55" s="536"/>
      <c r="Q55" s="536"/>
      <c r="R55" s="536" t="s">
        <v>32</v>
      </c>
      <c r="S55" s="536"/>
      <c r="T55" s="536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5"/>
      <c r="AJ55" s="325"/>
      <c r="AK55" s="325"/>
      <c r="AL55" s="326"/>
    </row>
    <row r="56" spans="1:38" s="327" customFormat="1" ht="21" customHeight="1">
      <c r="A56" s="535"/>
      <c r="B56" s="535"/>
      <c r="C56" s="328" t="s">
        <v>11</v>
      </c>
      <c r="D56" s="328" t="s">
        <v>12</v>
      </c>
      <c r="E56" s="328" t="s">
        <v>8</v>
      </c>
      <c r="F56" s="328" t="s">
        <v>11</v>
      </c>
      <c r="G56" s="328" t="s">
        <v>12</v>
      </c>
      <c r="H56" s="328" t="s">
        <v>8</v>
      </c>
      <c r="I56" s="328" t="s">
        <v>11</v>
      </c>
      <c r="J56" s="328" t="s">
        <v>12</v>
      </c>
      <c r="K56" s="328" t="s">
        <v>8</v>
      </c>
      <c r="L56" s="328" t="s">
        <v>11</v>
      </c>
      <c r="M56" s="328" t="s">
        <v>12</v>
      </c>
      <c r="N56" s="328" t="s">
        <v>8</v>
      </c>
      <c r="O56" s="328" t="s">
        <v>11</v>
      </c>
      <c r="P56" s="328" t="s">
        <v>12</v>
      </c>
      <c r="Q56" s="328" t="s">
        <v>8</v>
      </c>
      <c r="R56" s="328" t="s">
        <v>11</v>
      </c>
      <c r="S56" s="328" t="s">
        <v>12</v>
      </c>
      <c r="T56" s="328" t="s">
        <v>8</v>
      </c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5"/>
      <c r="AJ56" s="325"/>
      <c r="AK56" s="325"/>
      <c r="AL56" s="326"/>
    </row>
    <row r="57" spans="1:38" s="327" customFormat="1" ht="18" customHeight="1">
      <c r="A57" s="329">
        <v>1</v>
      </c>
      <c r="B57" s="329">
        <v>2</v>
      </c>
      <c r="C57" s="329">
        <v>3</v>
      </c>
      <c r="D57" s="329">
        <v>4</v>
      </c>
      <c r="E57" s="329">
        <v>5</v>
      </c>
      <c r="F57" s="329">
        <v>3</v>
      </c>
      <c r="G57" s="329">
        <v>4</v>
      </c>
      <c r="H57" s="329">
        <v>5</v>
      </c>
      <c r="I57" s="329">
        <v>3</v>
      </c>
      <c r="J57" s="329">
        <v>4</v>
      </c>
      <c r="K57" s="329">
        <v>5</v>
      </c>
      <c r="L57" s="329">
        <v>3</v>
      </c>
      <c r="M57" s="329">
        <v>4</v>
      </c>
      <c r="N57" s="329">
        <v>5</v>
      </c>
      <c r="O57" s="329">
        <v>3</v>
      </c>
      <c r="P57" s="329">
        <v>4</v>
      </c>
      <c r="Q57" s="329">
        <v>5</v>
      </c>
      <c r="R57" s="329">
        <v>3</v>
      </c>
      <c r="S57" s="329">
        <v>4</v>
      </c>
      <c r="T57" s="329">
        <v>5</v>
      </c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5"/>
      <c r="AJ57" s="325"/>
      <c r="AK57" s="325"/>
      <c r="AL57" s="326"/>
    </row>
    <row r="58" spans="1:38" s="412" customFormat="1" ht="23.25" customHeight="1">
      <c r="A58" s="362">
        <v>1</v>
      </c>
      <c r="B58" s="339" t="s">
        <v>140</v>
      </c>
      <c r="C58" s="362">
        <v>0</v>
      </c>
      <c r="D58" s="362">
        <v>0</v>
      </c>
      <c r="E58" s="362">
        <f t="shared" ref="E58:E68" si="18">C58+D58</f>
        <v>0</v>
      </c>
      <c r="F58" s="362">
        <v>0</v>
      </c>
      <c r="G58" s="362">
        <v>0</v>
      </c>
      <c r="H58" s="362">
        <f>F58+G58</f>
        <v>0</v>
      </c>
      <c r="I58" s="362">
        <v>0</v>
      </c>
      <c r="J58" s="362">
        <v>0</v>
      </c>
      <c r="K58" s="362">
        <f t="shared" ref="K58:K68" si="19">I58+J58</f>
        <v>0</v>
      </c>
      <c r="L58" s="362">
        <v>0</v>
      </c>
      <c r="M58" s="362">
        <v>0</v>
      </c>
      <c r="N58" s="362">
        <f t="shared" ref="N58:N63" si="20">L58+M58</f>
        <v>0</v>
      </c>
      <c r="O58" s="362">
        <v>0</v>
      </c>
      <c r="P58" s="362">
        <v>0</v>
      </c>
      <c r="Q58" s="362">
        <f t="shared" ref="Q58:Q63" si="21">O58+P58</f>
        <v>0</v>
      </c>
      <c r="R58" s="362">
        <v>0</v>
      </c>
      <c r="S58" s="362">
        <v>0</v>
      </c>
      <c r="T58" s="362">
        <f>R58+S58</f>
        <v>0</v>
      </c>
      <c r="U58" s="425"/>
      <c r="V58" s="425">
        <f>H58+E58+K58+N58+Q58+T58</f>
        <v>0</v>
      </c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</row>
    <row r="59" spans="1:38" s="412" customFormat="1" ht="23.25" customHeight="1">
      <c r="A59" s="362">
        <v>2</v>
      </c>
      <c r="B59" s="339" t="s">
        <v>139</v>
      </c>
      <c r="C59" s="362">
        <v>0</v>
      </c>
      <c r="D59" s="362">
        <v>0</v>
      </c>
      <c r="E59" s="362">
        <f t="shared" si="18"/>
        <v>0</v>
      </c>
      <c r="F59" s="362">
        <v>0</v>
      </c>
      <c r="G59" s="362">
        <v>0</v>
      </c>
      <c r="H59" s="362">
        <f t="shared" ref="H59:H68" si="22">F59+G59</f>
        <v>0</v>
      </c>
      <c r="I59" s="362">
        <v>0</v>
      </c>
      <c r="J59" s="362">
        <v>0</v>
      </c>
      <c r="K59" s="362">
        <f t="shared" si="19"/>
        <v>0</v>
      </c>
      <c r="L59" s="362">
        <v>0</v>
      </c>
      <c r="M59" s="362">
        <v>0</v>
      </c>
      <c r="N59" s="362">
        <f t="shared" si="20"/>
        <v>0</v>
      </c>
      <c r="O59" s="362">
        <v>0</v>
      </c>
      <c r="P59" s="362">
        <v>0</v>
      </c>
      <c r="Q59" s="362">
        <f t="shared" si="21"/>
        <v>0</v>
      </c>
      <c r="R59" s="362">
        <v>0</v>
      </c>
      <c r="S59" s="362">
        <v>0</v>
      </c>
      <c r="T59" s="362">
        <f t="shared" ref="T59:T68" si="23">R59+S59</f>
        <v>0</v>
      </c>
      <c r="U59" s="425"/>
      <c r="V59" s="425">
        <f t="shared" ref="V59:V68" si="24">H59+E59+K59+N59+Q59+T59</f>
        <v>0</v>
      </c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</row>
    <row r="60" spans="1:38" s="412" customFormat="1" ht="23.25" customHeight="1">
      <c r="A60" s="362">
        <v>3</v>
      </c>
      <c r="B60" s="339" t="s">
        <v>141</v>
      </c>
      <c r="C60" s="362">
        <v>0</v>
      </c>
      <c r="D60" s="362">
        <v>1</v>
      </c>
      <c r="E60" s="362">
        <f t="shared" si="18"/>
        <v>1</v>
      </c>
      <c r="F60" s="362">
        <v>0</v>
      </c>
      <c r="G60" s="362">
        <v>0</v>
      </c>
      <c r="H60" s="362">
        <f t="shared" si="22"/>
        <v>0</v>
      </c>
      <c r="I60" s="362">
        <v>0</v>
      </c>
      <c r="J60" s="362">
        <v>0</v>
      </c>
      <c r="K60" s="362">
        <f t="shared" si="19"/>
        <v>0</v>
      </c>
      <c r="L60" s="362">
        <v>0</v>
      </c>
      <c r="M60" s="362">
        <v>0</v>
      </c>
      <c r="N60" s="362">
        <f t="shared" si="20"/>
        <v>0</v>
      </c>
      <c r="O60" s="362">
        <v>0</v>
      </c>
      <c r="P60" s="362">
        <v>0</v>
      </c>
      <c r="Q60" s="362">
        <f t="shared" si="21"/>
        <v>0</v>
      </c>
      <c r="R60" s="362">
        <v>0</v>
      </c>
      <c r="S60" s="362">
        <v>0</v>
      </c>
      <c r="T60" s="362">
        <f t="shared" si="23"/>
        <v>0</v>
      </c>
      <c r="U60" s="425"/>
      <c r="V60" s="425">
        <f t="shared" si="24"/>
        <v>1</v>
      </c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</row>
    <row r="61" spans="1:38" s="412" customFormat="1" ht="23.25" customHeight="1">
      <c r="A61" s="362">
        <v>4</v>
      </c>
      <c r="B61" s="339" t="s">
        <v>143</v>
      </c>
      <c r="C61" s="362">
        <v>0</v>
      </c>
      <c r="D61" s="362">
        <v>0</v>
      </c>
      <c r="E61" s="362">
        <f t="shared" si="18"/>
        <v>0</v>
      </c>
      <c r="F61" s="362">
        <v>0</v>
      </c>
      <c r="G61" s="362">
        <v>0</v>
      </c>
      <c r="H61" s="362">
        <f t="shared" si="22"/>
        <v>0</v>
      </c>
      <c r="I61" s="362">
        <v>0</v>
      </c>
      <c r="J61" s="362">
        <v>0</v>
      </c>
      <c r="K61" s="362">
        <f t="shared" si="19"/>
        <v>0</v>
      </c>
      <c r="L61" s="362">
        <v>0</v>
      </c>
      <c r="M61" s="362">
        <v>0</v>
      </c>
      <c r="N61" s="362">
        <f t="shared" si="20"/>
        <v>0</v>
      </c>
      <c r="O61" s="362">
        <v>0</v>
      </c>
      <c r="P61" s="362">
        <v>0</v>
      </c>
      <c r="Q61" s="362">
        <f t="shared" si="21"/>
        <v>0</v>
      </c>
      <c r="R61" s="362">
        <v>0</v>
      </c>
      <c r="S61" s="362">
        <v>0</v>
      </c>
      <c r="T61" s="362">
        <f t="shared" si="23"/>
        <v>0</v>
      </c>
      <c r="U61" s="425"/>
      <c r="V61" s="425">
        <f t="shared" si="24"/>
        <v>0</v>
      </c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</row>
    <row r="62" spans="1:38" s="412" customFormat="1" ht="23.25" customHeight="1">
      <c r="A62" s="362">
        <v>5</v>
      </c>
      <c r="B62" s="339" t="s">
        <v>146</v>
      </c>
      <c r="C62" s="362">
        <v>0</v>
      </c>
      <c r="D62" s="362">
        <v>0</v>
      </c>
      <c r="E62" s="362">
        <f t="shared" si="18"/>
        <v>0</v>
      </c>
      <c r="F62" s="362">
        <v>0</v>
      </c>
      <c r="G62" s="362">
        <v>0</v>
      </c>
      <c r="H62" s="362">
        <f t="shared" si="22"/>
        <v>0</v>
      </c>
      <c r="I62" s="362">
        <v>0</v>
      </c>
      <c r="J62" s="362">
        <v>0</v>
      </c>
      <c r="K62" s="362">
        <f t="shared" si="19"/>
        <v>0</v>
      </c>
      <c r="L62" s="362">
        <v>0</v>
      </c>
      <c r="M62" s="362">
        <v>0</v>
      </c>
      <c r="N62" s="362">
        <f t="shared" si="20"/>
        <v>0</v>
      </c>
      <c r="O62" s="362">
        <v>0</v>
      </c>
      <c r="P62" s="362">
        <v>0</v>
      </c>
      <c r="Q62" s="362">
        <f t="shared" si="21"/>
        <v>0</v>
      </c>
      <c r="R62" s="362">
        <v>0</v>
      </c>
      <c r="S62" s="362">
        <v>0</v>
      </c>
      <c r="T62" s="362">
        <f t="shared" si="23"/>
        <v>0</v>
      </c>
      <c r="U62" s="425"/>
      <c r="V62" s="425">
        <f t="shared" si="24"/>
        <v>0</v>
      </c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</row>
    <row r="63" spans="1:38" s="412" customFormat="1" ht="23.25" customHeight="1">
      <c r="A63" s="362">
        <v>6</v>
      </c>
      <c r="B63" s="339" t="s">
        <v>119</v>
      </c>
      <c r="C63" s="362">
        <v>2</v>
      </c>
      <c r="D63" s="362">
        <v>0</v>
      </c>
      <c r="E63" s="362">
        <f t="shared" si="18"/>
        <v>2</v>
      </c>
      <c r="F63" s="362">
        <v>0</v>
      </c>
      <c r="G63" s="362">
        <v>0</v>
      </c>
      <c r="H63" s="362">
        <f t="shared" si="22"/>
        <v>0</v>
      </c>
      <c r="I63" s="362">
        <v>0</v>
      </c>
      <c r="J63" s="362">
        <v>0</v>
      </c>
      <c r="K63" s="362">
        <f t="shared" si="19"/>
        <v>0</v>
      </c>
      <c r="L63" s="362">
        <v>0</v>
      </c>
      <c r="M63" s="362">
        <v>0</v>
      </c>
      <c r="N63" s="362">
        <f t="shared" si="20"/>
        <v>0</v>
      </c>
      <c r="O63" s="362">
        <v>0</v>
      </c>
      <c r="P63" s="362">
        <v>0</v>
      </c>
      <c r="Q63" s="362">
        <f t="shared" si="21"/>
        <v>0</v>
      </c>
      <c r="R63" s="362">
        <v>0</v>
      </c>
      <c r="S63" s="362">
        <v>0</v>
      </c>
      <c r="T63" s="362">
        <f t="shared" si="23"/>
        <v>0</v>
      </c>
      <c r="U63" s="425"/>
      <c r="V63" s="425">
        <f t="shared" si="24"/>
        <v>2</v>
      </c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</row>
    <row r="64" spans="1:38" s="412" customFormat="1" ht="23.25" customHeight="1">
      <c r="A64" s="362">
        <v>7</v>
      </c>
      <c r="B64" s="339" t="s">
        <v>144</v>
      </c>
      <c r="C64" s="362">
        <v>0</v>
      </c>
      <c r="D64" s="362">
        <v>0</v>
      </c>
      <c r="E64" s="362">
        <f t="shared" si="18"/>
        <v>0</v>
      </c>
      <c r="F64" s="362">
        <v>0</v>
      </c>
      <c r="G64" s="362">
        <v>0</v>
      </c>
      <c r="H64" s="362">
        <f t="shared" si="22"/>
        <v>0</v>
      </c>
      <c r="I64" s="362">
        <v>0</v>
      </c>
      <c r="J64" s="362">
        <v>0</v>
      </c>
      <c r="K64" s="362">
        <f t="shared" si="19"/>
        <v>0</v>
      </c>
      <c r="L64" s="362">
        <v>1</v>
      </c>
      <c r="M64" s="362">
        <v>0</v>
      </c>
      <c r="N64" s="362">
        <f>L64+M64</f>
        <v>1</v>
      </c>
      <c r="O64" s="362">
        <v>0</v>
      </c>
      <c r="P64" s="362">
        <v>0</v>
      </c>
      <c r="Q64" s="362">
        <f>O64+P64</f>
        <v>0</v>
      </c>
      <c r="R64" s="362">
        <v>0</v>
      </c>
      <c r="S64" s="362">
        <v>0</v>
      </c>
      <c r="T64" s="362">
        <f t="shared" si="23"/>
        <v>0</v>
      </c>
      <c r="U64" s="425"/>
      <c r="V64" s="425">
        <f t="shared" si="24"/>
        <v>1</v>
      </c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</row>
    <row r="65" spans="1:39" s="412" customFormat="1" ht="23.25" customHeight="1">
      <c r="A65" s="362">
        <v>8</v>
      </c>
      <c r="B65" s="339" t="s">
        <v>142</v>
      </c>
      <c r="C65" s="362">
        <v>0</v>
      </c>
      <c r="D65" s="362">
        <v>2</v>
      </c>
      <c r="E65" s="362">
        <f t="shared" si="18"/>
        <v>2</v>
      </c>
      <c r="F65" s="362">
        <v>0</v>
      </c>
      <c r="G65" s="362">
        <v>0</v>
      </c>
      <c r="H65" s="362">
        <f t="shared" si="22"/>
        <v>0</v>
      </c>
      <c r="I65" s="362">
        <v>0</v>
      </c>
      <c r="J65" s="362">
        <v>1</v>
      </c>
      <c r="K65" s="362">
        <f t="shared" si="19"/>
        <v>1</v>
      </c>
      <c r="L65" s="362">
        <v>0</v>
      </c>
      <c r="M65" s="362">
        <v>0</v>
      </c>
      <c r="N65" s="362">
        <f>L65+M65</f>
        <v>0</v>
      </c>
      <c r="O65" s="362">
        <v>0</v>
      </c>
      <c r="P65" s="362">
        <v>0</v>
      </c>
      <c r="Q65" s="362">
        <f>O65+P65</f>
        <v>0</v>
      </c>
      <c r="R65" s="362">
        <v>0</v>
      </c>
      <c r="S65" s="362">
        <v>0</v>
      </c>
      <c r="T65" s="362">
        <f t="shared" si="23"/>
        <v>0</v>
      </c>
      <c r="U65" s="425"/>
      <c r="V65" s="425">
        <f t="shared" si="24"/>
        <v>3</v>
      </c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</row>
    <row r="66" spans="1:39" s="412" customFormat="1" ht="23.25" customHeight="1">
      <c r="A66" s="362">
        <v>9</v>
      </c>
      <c r="B66" s="339" t="s">
        <v>138</v>
      </c>
      <c r="C66" s="362">
        <v>2</v>
      </c>
      <c r="D66" s="362">
        <v>0</v>
      </c>
      <c r="E66" s="362">
        <f t="shared" si="18"/>
        <v>2</v>
      </c>
      <c r="F66" s="362">
        <v>0</v>
      </c>
      <c r="G66" s="362">
        <v>0</v>
      </c>
      <c r="H66" s="362">
        <f t="shared" si="22"/>
        <v>0</v>
      </c>
      <c r="I66" s="362">
        <v>0</v>
      </c>
      <c r="J66" s="362">
        <v>0</v>
      </c>
      <c r="K66" s="362">
        <f t="shared" si="19"/>
        <v>0</v>
      </c>
      <c r="L66" s="362">
        <v>0</v>
      </c>
      <c r="M66" s="362">
        <v>0</v>
      </c>
      <c r="N66" s="362">
        <f>L66+M66</f>
        <v>0</v>
      </c>
      <c r="O66" s="362">
        <v>0</v>
      </c>
      <c r="P66" s="362">
        <v>0</v>
      </c>
      <c r="Q66" s="362">
        <f>O66+P66</f>
        <v>0</v>
      </c>
      <c r="R66" s="362">
        <v>0</v>
      </c>
      <c r="S66" s="362">
        <v>0</v>
      </c>
      <c r="T66" s="362">
        <f t="shared" si="23"/>
        <v>0</v>
      </c>
      <c r="U66" s="425"/>
      <c r="V66" s="425">
        <f t="shared" si="24"/>
        <v>2</v>
      </c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</row>
    <row r="67" spans="1:39" s="412" customFormat="1" ht="23.25" customHeight="1">
      <c r="A67" s="362">
        <v>10</v>
      </c>
      <c r="B67" s="339" t="s">
        <v>175</v>
      </c>
      <c r="C67" s="362">
        <v>0</v>
      </c>
      <c r="D67" s="362">
        <v>0</v>
      </c>
      <c r="E67" s="362">
        <f t="shared" si="18"/>
        <v>0</v>
      </c>
      <c r="F67" s="362">
        <v>0</v>
      </c>
      <c r="G67" s="362">
        <v>0</v>
      </c>
      <c r="H67" s="362">
        <f t="shared" si="22"/>
        <v>0</v>
      </c>
      <c r="I67" s="362">
        <v>0</v>
      </c>
      <c r="J67" s="362">
        <v>0</v>
      </c>
      <c r="K67" s="362">
        <f t="shared" si="19"/>
        <v>0</v>
      </c>
      <c r="L67" s="362">
        <v>0</v>
      </c>
      <c r="M67" s="362">
        <v>0</v>
      </c>
      <c r="N67" s="362">
        <f>L67+M67</f>
        <v>0</v>
      </c>
      <c r="O67" s="362">
        <v>0</v>
      </c>
      <c r="P67" s="362">
        <v>0</v>
      </c>
      <c r="Q67" s="362">
        <f>O67+P67</f>
        <v>0</v>
      </c>
      <c r="R67" s="362">
        <v>0</v>
      </c>
      <c r="S67" s="362">
        <v>0</v>
      </c>
      <c r="T67" s="362">
        <f t="shared" si="23"/>
        <v>0</v>
      </c>
      <c r="U67" s="425"/>
      <c r="V67" s="425">
        <f t="shared" si="24"/>
        <v>0</v>
      </c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</row>
    <row r="68" spans="1:39" s="412" customFormat="1" ht="23.25" customHeight="1">
      <c r="A68" s="362">
        <v>11</v>
      </c>
      <c r="B68" s="339" t="s">
        <v>145</v>
      </c>
      <c r="C68" s="362">
        <v>0</v>
      </c>
      <c r="D68" s="362">
        <v>0</v>
      </c>
      <c r="E68" s="362">
        <f t="shared" si="18"/>
        <v>0</v>
      </c>
      <c r="F68" s="362">
        <v>0</v>
      </c>
      <c r="G68" s="362">
        <v>0</v>
      </c>
      <c r="H68" s="362">
        <f t="shared" si="22"/>
        <v>0</v>
      </c>
      <c r="I68" s="362">
        <v>0</v>
      </c>
      <c r="J68" s="362">
        <v>0</v>
      </c>
      <c r="K68" s="362">
        <f t="shared" si="19"/>
        <v>0</v>
      </c>
      <c r="L68" s="362">
        <v>0</v>
      </c>
      <c r="M68" s="362">
        <v>0</v>
      </c>
      <c r="N68" s="362">
        <f>L68+M68</f>
        <v>0</v>
      </c>
      <c r="O68" s="362">
        <v>0</v>
      </c>
      <c r="P68" s="362">
        <v>0</v>
      </c>
      <c r="Q68" s="362">
        <f>O68+P68</f>
        <v>0</v>
      </c>
      <c r="R68" s="362">
        <v>0</v>
      </c>
      <c r="S68" s="362">
        <v>0</v>
      </c>
      <c r="T68" s="362">
        <f t="shared" si="23"/>
        <v>0</v>
      </c>
      <c r="U68" s="425"/>
      <c r="V68" s="425">
        <f t="shared" si="24"/>
        <v>0</v>
      </c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</row>
    <row r="69" spans="1:39" s="338" customFormat="1" ht="23.25" customHeight="1">
      <c r="A69" s="328"/>
      <c r="B69" s="329" t="s">
        <v>8</v>
      </c>
      <c r="C69" s="329">
        <f>SUM(C58:C68)</f>
        <v>4</v>
      </c>
      <c r="D69" s="329">
        <f t="shared" ref="D69:T69" si="25">SUM(D58:D68)</f>
        <v>3</v>
      </c>
      <c r="E69" s="329">
        <f t="shared" si="25"/>
        <v>7</v>
      </c>
      <c r="F69" s="329">
        <f t="shared" si="25"/>
        <v>0</v>
      </c>
      <c r="G69" s="329">
        <f t="shared" si="25"/>
        <v>0</v>
      </c>
      <c r="H69" s="329">
        <f t="shared" si="25"/>
        <v>0</v>
      </c>
      <c r="I69" s="329">
        <f t="shared" si="25"/>
        <v>0</v>
      </c>
      <c r="J69" s="329">
        <f t="shared" si="25"/>
        <v>1</v>
      </c>
      <c r="K69" s="329">
        <f t="shared" si="25"/>
        <v>1</v>
      </c>
      <c r="L69" s="329">
        <f t="shared" si="25"/>
        <v>1</v>
      </c>
      <c r="M69" s="329">
        <f t="shared" si="25"/>
        <v>0</v>
      </c>
      <c r="N69" s="329">
        <f t="shared" si="25"/>
        <v>1</v>
      </c>
      <c r="O69" s="329">
        <f t="shared" si="25"/>
        <v>0</v>
      </c>
      <c r="P69" s="329">
        <f t="shared" si="25"/>
        <v>0</v>
      </c>
      <c r="Q69" s="329">
        <f t="shared" si="25"/>
        <v>0</v>
      </c>
      <c r="R69" s="329">
        <f t="shared" si="25"/>
        <v>0</v>
      </c>
      <c r="S69" s="329">
        <f t="shared" si="25"/>
        <v>0</v>
      </c>
      <c r="T69" s="329">
        <f t="shared" si="25"/>
        <v>0</v>
      </c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6"/>
      <c r="AJ69" s="336"/>
      <c r="AK69" s="336"/>
      <c r="AL69" s="337"/>
    </row>
    <row r="70" spans="1:39" s="327" customFormat="1" ht="42" customHeight="1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535" t="s">
        <v>1</v>
      </c>
      <c r="V70" s="535" t="s">
        <v>19</v>
      </c>
      <c r="W70" s="536" t="s">
        <v>33</v>
      </c>
      <c r="X70" s="536"/>
      <c r="Y70" s="536"/>
      <c r="Z70" s="536" t="s">
        <v>34</v>
      </c>
      <c r="AA70" s="536"/>
      <c r="AB70" s="536"/>
      <c r="AC70" s="536" t="s">
        <v>35</v>
      </c>
      <c r="AD70" s="536"/>
      <c r="AE70" s="536"/>
      <c r="AF70" s="536" t="s">
        <v>36</v>
      </c>
      <c r="AG70" s="536"/>
      <c r="AH70" s="536"/>
      <c r="AI70" s="543" t="s">
        <v>44</v>
      </c>
      <c r="AJ70" s="544"/>
      <c r="AK70" s="545"/>
      <c r="AL70" s="326"/>
    </row>
    <row r="71" spans="1:39" s="327" customFormat="1" ht="18" customHeight="1">
      <c r="A71" s="324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535"/>
      <c r="V71" s="535"/>
      <c r="W71" s="328" t="s">
        <v>11</v>
      </c>
      <c r="X71" s="328" t="s">
        <v>12</v>
      </c>
      <c r="Y71" s="328" t="s">
        <v>8</v>
      </c>
      <c r="Z71" s="328" t="s">
        <v>11</v>
      </c>
      <c r="AA71" s="328" t="s">
        <v>12</v>
      </c>
      <c r="AB71" s="328" t="s">
        <v>8</v>
      </c>
      <c r="AC71" s="328" t="s">
        <v>11</v>
      </c>
      <c r="AD71" s="328" t="s">
        <v>12</v>
      </c>
      <c r="AE71" s="328" t="s">
        <v>8</v>
      </c>
      <c r="AF71" s="328" t="s">
        <v>11</v>
      </c>
      <c r="AG71" s="328" t="s">
        <v>12</v>
      </c>
      <c r="AH71" s="328" t="s">
        <v>8</v>
      </c>
      <c r="AI71" s="328" t="s">
        <v>11</v>
      </c>
      <c r="AJ71" s="328" t="s">
        <v>12</v>
      </c>
      <c r="AK71" s="328" t="s">
        <v>8</v>
      </c>
      <c r="AL71" s="326"/>
    </row>
    <row r="72" spans="1:39" s="327" customFormat="1" ht="17.25" customHeight="1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60">
        <v>1</v>
      </c>
      <c r="V72" s="360">
        <v>2</v>
      </c>
      <c r="W72" s="360">
        <v>3</v>
      </c>
      <c r="X72" s="360">
        <v>4</v>
      </c>
      <c r="Y72" s="360">
        <v>5</v>
      </c>
      <c r="Z72" s="360">
        <v>3</v>
      </c>
      <c r="AA72" s="360">
        <v>4</v>
      </c>
      <c r="AB72" s="360">
        <v>5</v>
      </c>
      <c r="AC72" s="360">
        <v>3</v>
      </c>
      <c r="AD72" s="360">
        <v>4</v>
      </c>
      <c r="AE72" s="360">
        <v>5</v>
      </c>
      <c r="AF72" s="360">
        <v>3</v>
      </c>
      <c r="AG72" s="360">
        <v>4</v>
      </c>
      <c r="AH72" s="360">
        <v>5</v>
      </c>
      <c r="AI72" s="360">
        <v>3</v>
      </c>
      <c r="AJ72" s="360">
        <v>4</v>
      </c>
      <c r="AK72" s="360">
        <v>5</v>
      </c>
      <c r="AL72" s="326"/>
    </row>
    <row r="73" spans="1:39" s="412" customFormat="1" ht="23.25" customHeigh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362">
        <v>1</v>
      </c>
      <c r="V73" s="339" t="s">
        <v>140</v>
      </c>
      <c r="W73" s="362">
        <v>0</v>
      </c>
      <c r="X73" s="362">
        <v>0</v>
      </c>
      <c r="Y73" s="362">
        <f>W73+X73</f>
        <v>0</v>
      </c>
      <c r="Z73" s="362">
        <v>0</v>
      </c>
      <c r="AA73" s="362">
        <v>0</v>
      </c>
      <c r="AB73" s="362">
        <f>Z73+AA73</f>
        <v>0</v>
      </c>
      <c r="AC73" s="362">
        <v>0</v>
      </c>
      <c r="AD73" s="362">
        <v>0</v>
      </c>
      <c r="AE73" s="362">
        <f t="shared" ref="AE73:AE83" si="26">AC73+AD73</f>
        <v>0</v>
      </c>
      <c r="AF73" s="362">
        <v>0</v>
      </c>
      <c r="AG73" s="362">
        <v>0</v>
      </c>
      <c r="AH73" s="362">
        <f t="shared" ref="AH73:AH83" si="27">AF73+AG73</f>
        <v>0</v>
      </c>
      <c r="AI73" s="362">
        <v>0</v>
      </c>
      <c r="AJ73" s="362">
        <v>0</v>
      </c>
      <c r="AK73" s="362">
        <f t="shared" ref="AK73:AK83" si="28">AI73+AJ73</f>
        <v>0</v>
      </c>
      <c r="AM73" s="425">
        <f>Y73+AB73+AE73+AH73+AK73</f>
        <v>0</v>
      </c>
    </row>
    <row r="74" spans="1:39" s="412" customFormat="1" ht="23.25" customHeight="1">
      <c r="A74" s="425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362">
        <v>2</v>
      </c>
      <c r="V74" s="339" t="s">
        <v>139</v>
      </c>
      <c r="W74" s="362">
        <v>0</v>
      </c>
      <c r="X74" s="362">
        <v>0</v>
      </c>
      <c r="Y74" s="362">
        <f t="shared" ref="Y74:Y83" si="29">W74+X74</f>
        <v>0</v>
      </c>
      <c r="Z74" s="362">
        <v>0</v>
      </c>
      <c r="AA74" s="362">
        <v>0</v>
      </c>
      <c r="AB74" s="362">
        <f t="shared" ref="AB74:AB83" si="30">Z74+AA74</f>
        <v>0</v>
      </c>
      <c r="AC74" s="362">
        <v>0</v>
      </c>
      <c r="AD74" s="362">
        <v>0</v>
      </c>
      <c r="AE74" s="362">
        <f t="shared" si="26"/>
        <v>0</v>
      </c>
      <c r="AF74" s="362">
        <v>0</v>
      </c>
      <c r="AG74" s="362">
        <v>0</v>
      </c>
      <c r="AH74" s="362">
        <f t="shared" si="27"/>
        <v>0</v>
      </c>
      <c r="AI74" s="362">
        <v>0</v>
      </c>
      <c r="AJ74" s="362">
        <v>9</v>
      </c>
      <c r="AK74" s="362">
        <f t="shared" si="28"/>
        <v>9</v>
      </c>
      <c r="AM74" s="425">
        <f t="shared" ref="AM74:AM83" si="31">Y74+AB74+AE74+AH74+AK74</f>
        <v>9</v>
      </c>
    </row>
    <row r="75" spans="1:39" s="412" customFormat="1" ht="23.25" customHeight="1">
      <c r="A75" s="425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362">
        <v>3</v>
      </c>
      <c r="V75" s="339" t="s">
        <v>141</v>
      </c>
      <c r="W75" s="362">
        <v>0</v>
      </c>
      <c r="X75" s="362">
        <v>0</v>
      </c>
      <c r="Y75" s="362">
        <f t="shared" si="29"/>
        <v>0</v>
      </c>
      <c r="Z75" s="362">
        <v>0</v>
      </c>
      <c r="AA75" s="362">
        <v>0</v>
      </c>
      <c r="AB75" s="362">
        <f t="shared" si="30"/>
        <v>0</v>
      </c>
      <c r="AC75" s="362">
        <v>0</v>
      </c>
      <c r="AD75" s="362">
        <v>0</v>
      </c>
      <c r="AE75" s="362">
        <f t="shared" si="26"/>
        <v>0</v>
      </c>
      <c r="AF75" s="362">
        <v>0</v>
      </c>
      <c r="AG75" s="362">
        <v>0</v>
      </c>
      <c r="AH75" s="362">
        <f t="shared" si="27"/>
        <v>0</v>
      </c>
      <c r="AI75" s="362">
        <v>0</v>
      </c>
      <c r="AJ75" s="362">
        <v>4</v>
      </c>
      <c r="AK75" s="362">
        <f t="shared" si="28"/>
        <v>4</v>
      </c>
      <c r="AM75" s="425">
        <f t="shared" si="31"/>
        <v>4</v>
      </c>
    </row>
    <row r="76" spans="1:39" s="412" customFormat="1" ht="23.25" customHeight="1">
      <c r="A76" s="425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362">
        <v>4</v>
      </c>
      <c r="V76" s="339" t="s">
        <v>143</v>
      </c>
      <c r="W76" s="362">
        <v>0</v>
      </c>
      <c r="X76" s="362">
        <v>0</v>
      </c>
      <c r="Y76" s="362">
        <f t="shared" si="29"/>
        <v>0</v>
      </c>
      <c r="Z76" s="362">
        <v>0</v>
      </c>
      <c r="AA76" s="362">
        <v>0</v>
      </c>
      <c r="AB76" s="362">
        <f t="shared" si="30"/>
        <v>0</v>
      </c>
      <c r="AC76" s="362">
        <v>0</v>
      </c>
      <c r="AD76" s="362">
        <v>0</v>
      </c>
      <c r="AE76" s="362">
        <f t="shared" si="26"/>
        <v>0</v>
      </c>
      <c r="AF76" s="362">
        <v>0</v>
      </c>
      <c r="AG76" s="362">
        <v>0</v>
      </c>
      <c r="AH76" s="362">
        <f t="shared" si="27"/>
        <v>0</v>
      </c>
      <c r="AI76" s="362">
        <v>0</v>
      </c>
      <c r="AJ76" s="362">
        <v>0</v>
      </c>
      <c r="AK76" s="362">
        <f t="shared" si="28"/>
        <v>0</v>
      </c>
      <c r="AM76" s="425">
        <f t="shared" si="31"/>
        <v>0</v>
      </c>
    </row>
    <row r="77" spans="1:39" s="412" customFormat="1" ht="23.25" customHeight="1">
      <c r="A77" s="425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362">
        <v>5</v>
      </c>
      <c r="V77" s="339" t="s">
        <v>146</v>
      </c>
      <c r="W77" s="362">
        <v>0</v>
      </c>
      <c r="X77" s="362">
        <v>0</v>
      </c>
      <c r="Y77" s="362">
        <f t="shared" si="29"/>
        <v>0</v>
      </c>
      <c r="Z77" s="362">
        <v>0</v>
      </c>
      <c r="AA77" s="362">
        <v>0</v>
      </c>
      <c r="AB77" s="362">
        <f t="shared" si="30"/>
        <v>0</v>
      </c>
      <c r="AC77" s="362">
        <v>0</v>
      </c>
      <c r="AD77" s="362">
        <v>0</v>
      </c>
      <c r="AE77" s="362">
        <f t="shared" si="26"/>
        <v>0</v>
      </c>
      <c r="AF77" s="362">
        <v>0</v>
      </c>
      <c r="AG77" s="362">
        <v>0</v>
      </c>
      <c r="AH77" s="362">
        <f t="shared" si="27"/>
        <v>0</v>
      </c>
      <c r="AI77" s="362">
        <v>0</v>
      </c>
      <c r="AJ77" s="362">
        <v>16</v>
      </c>
      <c r="AK77" s="362">
        <f t="shared" si="28"/>
        <v>16</v>
      </c>
      <c r="AM77" s="425">
        <f t="shared" si="31"/>
        <v>16</v>
      </c>
    </row>
    <row r="78" spans="1:39" s="412" customFormat="1" ht="23.25" customHeigh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362">
        <v>6</v>
      </c>
      <c r="V78" s="339" t="s">
        <v>119</v>
      </c>
      <c r="W78" s="362">
        <v>0</v>
      </c>
      <c r="X78" s="362">
        <v>0</v>
      </c>
      <c r="Y78" s="362">
        <f t="shared" si="29"/>
        <v>0</v>
      </c>
      <c r="Z78" s="362">
        <v>0</v>
      </c>
      <c r="AA78" s="362">
        <v>0</v>
      </c>
      <c r="AB78" s="362">
        <f t="shared" si="30"/>
        <v>0</v>
      </c>
      <c r="AC78" s="362">
        <v>0</v>
      </c>
      <c r="AD78" s="362">
        <v>0</v>
      </c>
      <c r="AE78" s="362">
        <f t="shared" si="26"/>
        <v>0</v>
      </c>
      <c r="AF78" s="362">
        <v>0</v>
      </c>
      <c r="AG78" s="362">
        <v>0</v>
      </c>
      <c r="AH78" s="362">
        <f t="shared" si="27"/>
        <v>0</v>
      </c>
      <c r="AI78" s="362">
        <v>0</v>
      </c>
      <c r="AJ78" s="362">
        <v>0</v>
      </c>
      <c r="AK78" s="362">
        <f t="shared" si="28"/>
        <v>0</v>
      </c>
      <c r="AM78" s="425">
        <f t="shared" si="31"/>
        <v>0</v>
      </c>
    </row>
    <row r="79" spans="1:39" s="412" customFormat="1" ht="23.25" customHeight="1">
      <c r="A79" s="425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362">
        <v>7</v>
      </c>
      <c r="V79" s="339" t="s">
        <v>144</v>
      </c>
      <c r="W79" s="362">
        <v>0</v>
      </c>
      <c r="X79" s="362">
        <v>0</v>
      </c>
      <c r="Y79" s="362">
        <f t="shared" si="29"/>
        <v>0</v>
      </c>
      <c r="Z79" s="362">
        <v>0</v>
      </c>
      <c r="AA79" s="362">
        <v>0</v>
      </c>
      <c r="AB79" s="362">
        <f t="shared" si="30"/>
        <v>0</v>
      </c>
      <c r="AC79" s="362">
        <v>0</v>
      </c>
      <c r="AD79" s="362">
        <v>0</v>
      </c>
      <c r="AE79" s="362">
        <f t="shared" si="26"/>
        <v>0</v>
      </c>
      <c r="AF79" s="362">
        <v>0</v>
      </c>
      <c r="AG79" s="362">
        <v>0</v>
      </c>
      <c r="AH79" s="362">
        <f t="shared" si="27"/>
        <v>0</v>
      </c>
      <c r="AI79" s="362">
        <v>0</v>
      </c>
      <c r="AJ79" s="362">
        <v>0</v>
      </c>
      <c r="AK79" s="362">
        <f t="shared" si="28"/>
        <v>0</v>
      </c>
      <c r="AM79" s="425">
        <f t="shared" si="31"/>
        <v>0</v>
      </c>
    </row>
    <row r="80" spans="1:39" s="412" customFormat="1" ht="23.25" customHeight="1">
      <c r="A80" s="425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362">
        <v>8</v>
      </c>
      <c r="V80" s="339" t="s">
        <v>142</v>
      </c>
      <c r="W80" s="362">
        <v>0</v>
      </c>
      <c r="X80" s="362">
        <v>0</v>
      </c>
      <c r="Y80" s="362">
        <f t="shared" si="29"/>
        <v>0</v>
      </c>
      <c r="Z80" s="362">
        <v>0</v>
      </c>
      <c r="AA80" s="362">
        <v>0</v>
      </c>
      <c r="AB80" s="362">
        <f t="shared" si="30"/>
        <v>0</v>
      </c>
      <c r="AC80" s="362">
        <v>0</v>
      </c>
      <c r="AD80" s="362">
        <v>0</v>
      </c>
      <c r="AE80" s="362">
        <f t="shared" si="26"/>
        <v>0</v>
      </c>
      <c r="AF80" s="362">
        <v>0</v>
      </c>
      <c r="AG80" s="362">
        <v>0</v>
      </c>
      <c r="AH80" s="362">
        <f t="shared" si="27"/>
        <v>0</v>
      </c>
      <c r="AI80" s="362">
        <v>0</v>
      </c>
      <c r="AJ80" s="362">
        <v>1</v>
      </c>
      <c r="AK80" s="362">
        <f t="shared" si="28"/>
        <v>1</v>
      </c>
      <c r="AM80" s="425">
        <f t="shared" si="31"/>
        <v>1</v>
      </c>
    </row>
    <row r="81" spans="1:40" s="412" customFormat="1" ht="23.25" customHeight="1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362">
        <v>9</v>
      </c>
      <c r="V81" s="339" t="s">
        <v>138</v>
      </c>
      <c r="W81" s="362">
        <v>0</v>
      </c>
      <c r="X81" s="362">
        <v>0</v>
      </c>
      <c r="Y81" s="362">
        <f t="shared" si="29"/>
        <v>0</v>
      </c>
      <c r="Z81" s="362">
        <v>0</v>
      </c>
      <c r="AA81" s="362">
        <v>0</v>
      </c>
      <c r="AB81" s="362">
        <f t="shared" si="30"/>
        <v>0</v>
      </c>
      <c r="AC81" s="362">
        <v>0</v>
      </c>
      <c r="AD81" s="362">
        <v>0</v>
      </c>
      <c r="AE81" s="362">
        <f t="shared" si="26"/>
        <v>0</v>
      </c>
      <c r="AF81" s="362">
        <v>0</v>
      </c>
      <c r="AG81" s="362">
        <v>0</v>
      </c>
      <c r="AH81" s="362">
        <f t="shared" si="27"/>
        <v>0</v>
      </c>
      <c r="AI81" s="362">
        <v>0</v>
      </c>
      <c r="AJ81" s="362">
        <v>4</v>
      </c>
      <c r="AK81" s="362">
        <f t="shared" si="28"/>
        <v>4</v>
      </c>
      <c r="AM81" s="425">
        <f t="shared" si="31"/>
        <v>4</v>
      </c>
    </row>
    <row r="82" spans="1:40" s="412" customFormat="1" ht="23.25" customHeight="1">
      <c r="A82" s="425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362">
        <v>10</v>
      </c>
      <c r="V82" s="339" t="s">
        <v>175</v>
      </c>
      <c r="W82" s="362">
        <v>0</v>
      </c>
      <c r="X82" s="362">
        <v>0</v>
      </c>
      <c r="Y82" s="362">
        <f t="shared" si="29"/>
        <v>0</v>
      </c>
      <c r="Z82" s="362">
        <v>0</v>
      </c>
      <c r="AA82" s="362">
        <v>0</v>
      </c>
      <c r="AB82" s="362">
        <f t="shared" si="30"/>
        <v>0</v>
      </c>
      <c r="AC82" s="362">
        <v>0</v>
      </c>
      <c r="AD82" s="362">
        <v>0</v>
      </c>
      <c r="AE82" s="362">
        <f t="shared" si="26"/>
        <v>0</v>
      </c>
      <c r="AF82" s="362">
        <v>0</v>
      </c>
      <c r="AG82" s="362">
        <v>0</v>
      </c>
      <c r="AH82" s="362">
        <f t="shared" si="27"/>
        <v>0</v>
      </c>
      <c r="AI82" s="362">
        <v>0</v>
      </c>
      <c r="AJ82" s="362">
        <v>6</v>
      </c>
      <c r="AK82" s="362">
        <f t="shared" si="28"/>
        <v>6</v>
      </c>
      <c r="AM82" s="425">
        <f t="shared" si="31"/>
        <v>6</v>
      </c>
    </row>
    <row r="83" spans="1:40" s="412" customFormat="1" ht="23.25" customHeight="1">
      <c r="A83" s="425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362">
        <v>11</v>
      </c>
      <c r="V83" s="339" t="s">
        <v>145</v>
      </c>
      <c r="W83" s="362">
        <v>0</v>
      </c>
      <c r="X83" s="362">
        <v>0</v>
      </c>
      <c r="Y83" s="362">
        <f t="shared" si="29"/>
        <v>0</v>
      </c>
      <c r="Z83" s="362">
        <v>0</v>
      </c>
      <c r="AA83" s="362">
        <v>0</v>
      </c>
      <c r="AB83" s="362">
        <f t="shared" si="30"/>
        <v>0</v>
      </c>
      <c r="AC83" s="362">
        <v>0</v>
      </c>
      <c r="AD83" s="362">
        <v>0</v>
      </c>
      <c r="AE83" s="362">
        <f t="shared" si="26"/>
        <v>0</v>
      </c>
      <c r="AF83" s="362">
        <v>0</v>
      </c>
      <c r="AG83" s="362">
        <v>0</v>
      </c>
      <c r="AH83" s="362">
        <f t="shared" si="27"/>
        <v>0</v>
      </c>
      <c r="AI83" s="362">
        <v>0</v>
      </c>
      <c r="AJ83" s="362">
        <v>0</v>
      </c>
      <c r="AK83" s="362">
        <f t="shared" si="28"/>
        <v>0</v>
      </c>
      <c r="AM83" s="425">
        <f t="shared" si="31"/>
        <v>0</v>
      </c>
    </row>
    <row r="84" spans="1:40" s="338" customFormat="1" ht="22.5" customHeight="1">
      <c r="A84" s="335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28"/>
      <c r="V84" s="360" t="s">
        <v>8</v>
      </c>
      <c r="W84" s="360">
        <f>SUM(W73:W83)</f>
        <v>0</v>
      </c>
      <c r="X84" s="360">
        <f t="shared" ref="X84:AH84" si="32">SUM(X73:X83)</f>
        <v>0</v>
      </c>
      <c r="Y84" s="360">
        <f t="shared" si="32"/>
        <v>0</v>
      </c>
      <c r="Z84" s="360">
        <f t="shared" si="32"/>
        <v>0</v>
      </c>
      <c r="AA84" s="360">
        <f t="shared" si="32"/>
        <v>0</v>
      </c>
      <c r="AB84" s="360">
        <f t="shared" si="32"/>
        <v>0</v>
      </c>
      <c r="AC84" s="360">
        <f t="shared" si="32"/>
        <v>0</v>
      </c>
      <c r="AD84" s="360">
        <f t="shared" si="32"/>
        <v>0</v>
      </c>
      <c r="AE84" s="360">
        <f t="shared" si="32"/>
        <v>0</v>
      </c>
      <c r="AF84" s="360">
        <f t="shared" si="32"/>
        <v>0</v>
      </c>
      <c r="AG84" s="360">
        <f t="shared" si="32"/>
        <v>0</v>
      </c>
      <c r="AH84" s="360">
        <f t="shared" si="32"/>
        <v>0</v>
      </c>
      <c r="AI84" s="360">
        <f>SUM(AI73:AI83)</f>
        <v>0</v>
      </c>
      <c r="AJ84" s="360">
        <f>SUM(AJ73:AJ83)</f>
        <v>40</v>
      </c>
      <c r="AK84" s="360">
        <f>SUM(AK73:AK83)</f>
        <v>40</v>
      </c>
      <c r="AL84" s="337"/>
    </row>
    <row r="85" spans="1:40" ht="18" customHeight="1">
      <c r="A85" s="320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20"/>
      <c r="U85" s="348"/>
      <c r="V85" s="349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50"/>
      <c r="AJ85" s="350"/>
      <c r="AK85" s="350"/>
      <c r="AL85" s="351"/>
      <c r="AM85" s="352"/>
      <c r="AN85" s="352"/>
    </row>
    <row r="86" spans="1:40" ht="16.5" customHeight="1">
      <c r="A86" s="320"/>
      <c r="B86" s="320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1"/>
      <c r="AJ86" s="321"/>
      <c r="AK86" s="321"/>
    </row>
    <row r="87" spans="1:40" ht="33.75" customHeight="1">
      <c r="A87" s="320"/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535" t="s">
        <v>1</v>
      </c>
      <c r="V87" s="535" t="s">
        <v>19</v>
      </c>
      <c r="W87" s="543" t="s">
        <v>45</v>
      </c>
      <c r="X87" s="544"/>
      <c r="Y87" s="545"/>
      <c r="Z87" s="543" t="s">
        <v>38</v>
      </c>
      <c r="AA87" s="544"/>
      <c r="AB87" s="545"/>
      <c r="AC87" s="536" t="s">
        <v>37</v>
      </c>
      <c r="AD87" s="536"/>
      <c r="AE87" s="536"/>
      <c r="AF87" s="320"/>
      <c r="AG87" s="320"/>
      <c r="AH87" s="320"/>
      <c r="AI87" s="321"/>
      <c r="AJ87" s="321"/>
      <c r="AK87" s="321"/>
      <c r="AL87" s="546"/>
      <c r="AM87" s="546"/>
      <c r="AN87" s="546"/>
    </row>
    <row r="88" spans="1:40" ht="21" customHeight="1">
      <c r="A88" s="320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535"/>
      <c r="V88" s="535"/>
      <c r="W88" s="342" t="s">
        <v>11</v>
      </c>
      <c r="X88" s="342" t="s">
        <v>12</v>
      </c>
      <c r="Y88" s="342" t="s">
        <v>8</v>
      </c>
      <c r="Z88" s="342" t="s">
        <v>11</v>
      </c>
      <c r="AA88" s="342" t="s">
        <v>12</v>
      </c>
      <c r="AB88" s="342" t="s">
        <v>8</v>
      </c>
      <c r="AC88" s="342" t="s">
        <v>11</v>
      </c>
      <c r="AD88" s="342" t="s">
        <v>12</v>
      </c>
      <c r="AE88" s="342" t="s">
        <v>8</v>
      </c>
      <c r="AF88" s="320"/>
      <c r="AG88" s="320"/>
      <c r="AH88" s="320"/>
      <c r="AI88" s="321"/>
      <c r="AJ88" s="321" t="s">
        <v>177</v>
      </c>
      <c r="AK88" s="321"/>
      <c r="AL88" s="351"/>
      <c r="AM88" s="352"/>
      <c r="AN88" s="352"/>
    </row>
    <row r="89" spans="1:40" ht="18.75" customHeight="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43">
        <v>1</v>
      </c>
      <c r="V89" s="343">
        <v>2</v>
      </c>
      <c r="W89" s="343">
        <v>3</v>
      </c>
      <c r="X89" s="343">
        <v>4</v>
      </c>
      <c r="Y89" s="343">
        <v>5</v>
      </c>
      <c r="Z89" s="343">
        <v>3</v>
      </c>
      <c r="AA89" s="343">
        <v>4</v>
      </c>
      <c r="AB89" s="343">
        <v>5</v>
      </c>
      <c r="AC89" s="343">
        <v>3</v>
      </c>
      <c r="AD89" s="343">
        <v>4</v>
      </c>
      <c r="AE89" s="343">
        <v>5</v>
      </c>
      <c r="AF89" s="320"/>
      <c r="AG89" s="320"/>
      <c r="AH89" s="320"/>
      <c r="AI89" s="321"/>
      <c r="AJ89" s="321"/>
      <c r="AK89" s="321"/>
      <c r="AL89" s="353"/>
      <c r="AM89" s="354"/>
      <c r="AN89" s="354"/>
    </row>
    <row r="90" spans="1:40" s="398" customFormat="1" ht="22.5" customHeight="1">
      <c r="A90" s="395"/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418">
        <v>1</v>
      </c>
      <c r="V90" s="415" t="s">
        <v>140</v>
      </c>
      <c r="W90" s="457">
        <v>64</v>
      </c>
      <c r="X90" s="457">
        <v>9</v>
      </c>
      <c r="Y90" s="457">
        <f>W90+X90</f>
        <v>73</v>
      </c>
      <c r="Z90" s="418">
        <v>0</v>
      </c>
      <c r="AA90" s="418">
        <v>0</v>
      </c>
      <c r="AB90" s="418">
        <f>Z90+AA90</f>
        <v>0</v>
      </c>
      <c r="AC90" s="418">
        <v>0</v>
      </c>
      <c r="AD90" s="418">
        <v>0</v>
      </c>
      <c r="AE90" s="418">
        <f>AC90+AD90</f>
        <v>0</v>
      </c>
      <c r="AF90" s="395"/>
      <c r="AG90" s="425">
        <f>AB90+AE90</f>
        <v>0</v>
      </c>
      <c r="AH90" s="65"/>
      <c r="AI90" s="358"/>
      <c r="AJ90" s="395">
        <f>AG90+AM73+V58+V41+V19</f>
        <v>34</v>
      </c>
      <c r="AK90" s="395"/>
      <c r="AL90" s="417"/>
      <c r="AM90" s="417"/>
      <c r="AN90" s="417"/>
    </row>
    <row r="91" spans="1:40" s="398" customFormat="1" ht="22.5" customHeight="1">
      <c r="A91" s="395"/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418">
        <v>2</v>
      </c>
      <c r="V91" s="415" t="s">
        <v>139</v>
      </c>
      <c r="W91" s="457">
        <v>320</v>
      </c>
      <c r="X91" s="457">
        <v>35</v>
      </c>
      <c r="Y91" s="457">
        <f t="shared" ref="Y91:Y100" si="33">W91+X91</f>
        <v>355</v>
      </c>
      <c r="Z91" s="418">
        <v>0</v>
      </c>
      <c r="AA91" s="418">
        <v>0</v>
      </c>
      <c r="AB91" s="418">
        <f t="shared" ref="AB91:AB100" si="34">Z91+AA91</f>
        <v>0</v>
      </c>
      <c r="AC91" s="418">
        <v>0</v>
      </c>
      <c r="AD91" s="418">
        <v>0</v>
      </c>
      <c r="AE91" s="418">
        <f t="shared" ref="AE91:AE100" si="35">AC91+AD91</f>
        <v>0</v>
      </c>
      <c r="AF91" s="395"/>
      <c r="AG91" s="425">
        <f t="shared" ref="AG91:AG100" si="36">AB91+AE91</f>
        <v>0</v>
      </c>
      <c r="AH91" s="65"/>
      <c r="AI91" s="358"/>
      <c r="AJ91" s="395">
        <f>AG91+AM74+V59+V42+V20</f>
        <v>37</v>
      </c>
      <c r="AK91" s="395"/>
      <c r="AL91" s="417"/>
      <c r="AM91" s="417"/>
      <c r="AN91" s="417"/>
    </row>
    <row r="92" spans="1:40" s="398" customFormat="1" ht="22.5" customHeight="1">
      <c r="A92" s="395"/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418">
        <v>3</v>
      </c>
      <c r="V92" s="415" t="s">
        <v>141</v>
      </c>
      <c r="W92" s="457">
        <v>114</v>
      </c>
      <c r="X92" s="457">
        <v>8</v>
      </c>
      <c r="Y92" s="457">
        <f t="shared" si="33"/>
        <v>122</v>
      </c>
      <c r="Z92" s="418">
        <v>0</v>
      </c>
      <c r="AA92" s="418">
        <v>0</v>
      </c>
      <c r="AB92" s="418">
        <f t="shared" si="34"/>
        <v>0</v>
      </c>
      <c r="AC92" s="418">
        <v>0</v>
      </c>
      <c r="AD92" s="418">
        <v>0</v>
      </c>
      <c r="AE92" s="418">
        <f t="shared" si="35"/>
        <v>0</v>
      </c>
      <c r="AF92" s="395"/>
      <c r="AG92" s="425">
        <f t="shared" si="36"/>
        <v>0</v>
      </c>
      <c r="AH92" s="65"/>
      <c r="AI92" s="358"/>
      <c r="AJ92" s="395">
        <f t="shared" ref="AJ92:AJ100" si="37">AG92+AM75+V60+V43+V21</f>
        <v>12</v>
      </c>
      <c r="AK92" s="395"/>
      <c r="AL92" s="417"/>
      <c r="AM92" s="417"/>
      <c r="AN92" s="417"/>
    </row>
    <row r="93" spans="1:40" s="398" customFormat="1" ht="22.5" customHeight="1">
      <c r="A93" s="395"/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418">
        <v>4</v>
      </c>
      <c r="V93" s="415" t="s">
        <v>143</v>
      </c>
      <c r="W93" s="457">
        <v>287</v>
      </c>
      <c r="X93" s="457">
        <v>13</v>
      </c>
      <c r="Y93" s="457">
        <f t="shared" si="33"/>
        <v>300</v>
      </c>
      <c r="Z93" s="418">
        <v>0</v>
      </c>
      <c r="AA93" s="418">
        <v>0</v>
      </c>
      <c r="AB93" s="418">
        <f t="shared" si="34"/>
        <v>0</v>
      </c>
      <c r="AC93" s="418">
        <v>0</v>
      </c>
      <c r="AD93" s="418">
        <v>0</v>
      </c>
      <c r="AE93" s="418">
        <f t="shared" si="35"/>
        <v>0</v>
      </c>
      <c r="AF93" s="395"/>
      <c r="AG93" s="425">
        <f t="shared" si="36"/>
        <v>0</v>
      </c>
      <c r="AH93" s="65"/>
      <c r="AI93" s="358"/>
      <c r="AJ93" s="395">
        <f t="shared" si="37"/>
        <v>21</v>
      </c>
      <c r="AK93" s="395"/>
      <c r="AL93" s="417"/>
      <c r="AM93" s="417"/>
      <c r="AN93" s="417"/>
    </row>
    <row r="94" spans="1:40" s="398" customFormat="1" ht="22.5" customHeight="1">
      <c r="A94" s="395"/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418">
        <v>5</v>
      </c>
      <c r="V94" s="415" t="s">
        <v>146</v>
      </c>
      <c r="W94" s="457">
        <v>176</v>
      </c>
      <c r="X94" s="457">
        <v>7</v>
      </c>
      <c r="Y94" s="457">
        <f t="shared" si="33"/>
        <v>183</v>
      </c>
      <c r="Z94" s="418">
        <v>0</v>
      </c>
      <c r="AA94" s="418">
        <v>0</v>
      </c>
      <c r="AB94" s="418">
        <f t="shared" si="34"/>
        <v>0</v>
      </c>
      <c r="AC94" s="418">
        <v>0</v>
      </c>
      <c r="AD94" s="418">
        <v>0</v>
      </c>
      <c r="AE94" s="418">
        <f t="shared" si="35"/>
        <v>0</v>
      </c>
      <c r="AF94" s="395"/>
      <c r="AG94" s="425">
        <f t="shared" si="36"/>
        <v>0</v>
      </c>
      <c r="AH94" s="65"/>
      <c r="AI94" s="358"/>
      <c r="AJ94" s="395">
        <f t="shared" si="37"/>
        <v>32</v>
      </c>
      <c r="AK94" s="395"/>
      <c r="AL94" s="417"/>
      <c r="AM94" s="417"/>
      <c r="AN94" s="417"/>
    </row>
    <row r="95" spans="1:40" s="398" customFormat="1" ht="22.5" customHeight="1">
      <c r="A95" s="395"/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418">
        <v>6</v>
      </c>
      <c r="V95" s="415" t="s">
        <v>119</v>
      </c>
      <c r="W95" s="458">
        <v>327</v>
      </c>
      <c r="X95" s="457">
        <v>31</v>
      </c>
      <c r="Y95" s="457">
        <f t="shared" si="33"/>
        <v>358</v>
      </c>
      <c r="Z95" s="418">
        <v>0</v>
      </c>
      <c r="AA95" s="418">
        <v>0</v>
      </c>
      <c r="AB95" s="418">
        <f t="shared" si="34"/>
        <v>0</v>
      </c>
      <c r="AC95" s="418">
        <v>0</v>
      </c>
      <c r="AD95" s="418">
        <v>0</v>
      </c>
      <c r="AE95" s="418">
        <f t="shared" si="35"/>
        <v>0</v>
      </c>
      <c r="AF95" s="395"/>
      <c r="AG95" s="425">
        <f t="shared" si="36"/>
        <v>0</v>
      </c>
      <c r="AH95" s="65"/>
      <c r="AI95" s="358"/>
      <c r="AJ95" s="395">
        <f t="shared" si="37"/>
        <v>35</v>
      </c>
      <c r="AK95" s="395"/>
      <c r="AL95" s="417"/>
      <c r="AM95" s="417"/>
      <c r="AN95" s="417"/>
    </row>
    <row r="96" spans="1:40" s="398" customFormat="1" ht="22.5" customHeight="1">
      <c r="A96" s="395"/>
      <c r="B96" s="395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418">
        <v>7</v>
      </c>
      <c r="V96" s="415" t="s">
        <v>144</v>
      </c>
      <c r="W96" s="457">
        <v>800</v>
      </c>
      <c r="X96" s="457">
        <v>53</v>
      </c>
      <c r="Y96" s="457">
        <f t="shared" si="33"/>
        <v>853</v>
      </c>
      <c r="Z96" s="418">
        <v>0</v>
      </c>
      <c r="AA96" s="418">
        <v>0</v>
      </c>
      <c r="AB96" s="418">
        <f t="shared" si="34"/>
        <v>0</v>
      </c>
      <c r="AC96" s="418">
        <v>0</v>
      </c>
      <c r="AD96" s="418">
        <v>0</v>
      </c>
      <c r="AE96" s="418">
        <f t="shared" si="35"/>
        <v>0</v>
      </c>
      <c r="AF96" s="395"/>
      <c r="AG96" s="425">
        <f t="shared" si="36"/>
        <v>0</v>
      </c>
      <c r="AH96" s="65"/>
      <c r="AI96" s="358"/>
      <c r="AJ96" s="395">
        <f t="shared" si="37"/>
        <v>45</v>
      </c>
      <c r="AK96" s="395"/>
      <c r="AL96" s="417"/>
      <c r="AM96" s="417"/>
      <c r="AN96" s="417"/>
    </row>
    <row r="97" spans="1:40" s="398" customFormat="1" ht="23.25" customHeight="1">
      <c r="A97" s="395"/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418">
        <v>8</v>
      </c>
      <c r="V97" s="415" t="s">
        <v>142</v>
      </c>
      <c r="W97" s="457">
        <v>139</v>
      </c>
      <c r="X97" s="457">
        <v>14</v>
      </c>
      <c r="Y97" s="457">
        <f t="shared" si="33"/>
        <v>153</v>
      </c>
      <c r="Z97" s="418">
        <v>0</v>
      </c>
      <c r="AA97" s="418">
        <v>0</v>
      </c>
      <c r="AB97" s="418">
        <f t="shared" si="34"/>
        <v>0</v>
      </c>
      <c r="AC97" s="418">
        <v>0</v>
      </c>
      <c r="AD97" s="418">
        <v>0</v>
      </c>
      <c r="AE97" s="418">
        <f t="shared" si="35"/>
        <v>0</v>
      </c>
      <c r="AF97" s="395"/>
      <c r="AG97" s="425">
        <f t="shared" si="36"/>
        <v>0</v>
      </c>
      <c r="AH97" s="65"/>
      <c r="AI97" s="358"/>
      <c r="AJ97" s="395">
        <f t="shared" si="37"/>
        <v>84</v>
      </c>
      <c r="AK97" s="395"/>
      <c r="AL97" s="417"/>
      <c r="AM97" s="417"/>
      <c r="AN97" s="417"/>
    </row>
    <row r="98" spans="1:40" s="398" customFormat="1" ht="22.5" customHeight="1">
      <c r="A98" s="395"/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418">
        <v>9</v>
      </c>
      <c r="V98" s="415" t="s">
        <v>138</v>
      </c>
      <c r="W98" s="457">
        <v>484</v>
      </c>
      <c r="X98" s="457">
        <v>33</v>
      </c>
      <c r="Y98" s="457">
        <f t="shared" si="33"/>
        <v>517</v>
      </c>
      <c r="Z98" s="418">
        <v>0</v>
      </c>
      <c r="AA98" s="418">
        <v>0</v>
      </c>
      <c r="AB98" s="418">
        <f t="shared" si="34"/>
        <v>0</v>
      </c>
      <c r="AC98" s="418">
        <v>0</v>
      </c>
      <c r="AD98" s="418">
        <v>0</v>
      </c>
      <c r="AE98" s="418">
        <f t="shared" si="35"/>
        <v>0</v>
      </c>
      <c r="AF98" s="395"/>
      <c r="AG98" s="425">
        <f t="shared" si="36"/>
        <v>0</v>
      </c>
      <c r="AH98" s="65"/>
      <c r="AI98" s="358"/>
      <c r="AJ98" s="395">
        <f t="shared" si="37"/>
        <v>32</v>
      </c>
      <c r="AK98" s="395"/>
      <c r="AL98" s="417"/>
      <c r="AM98" s="417"/>
      <c r="AN98" s="417"/>
    </row>
    <row r="99" spans="1:40" s="398" customFormat="1" ht="22.5" customHeight="1">
      <c r="A99" s="395"/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418">
        <v>10</v>
      </c>
      <c r="V99" s="415" t="s">
        <v>175</v>
      </c>
      <c r="W99" s="457">
        <v>120</v>
      </c>
      <c r="X99" s="457">
        <v>33</v>
      </c>
      <c r="Y99" s="457">
        <f t="shared" si="33"/>
        <v>153</v>
      </c>
      <c r="Z99" s="418">
        <v>0</v>
      </c>
      <c r="AA99" s="418">
        <v>0</v>
      </c>
      <c r="AB99" s="418">
        <f t="shared" si="34"/>
        <v>0</v>
      </c>
      <c r="AC99" s="418">
        <v>0</v>
      </c>
      <c r="AD99" s="418">
        <v>0</v>
      </c>
      <c r="AE99" s="418">
        <f t="shared" si="35"/>
        <v>0</v>
      </c>
      <c r="AG99" s="425">
        <f t="shared" si="36"/>
        <v>0</v>
      </c>
      <c r="AH99" s="65"/>
      <c r="AI99" s="358"/>
      <c r="AJ99" s="395">
        <f t="shared" si="37"/>
        <v>26</v>
      </c>
      <c r="AK99" s="395"/>
      <c r="AL99" s="417"/>
      <c r="AM99" s="417"/>
      <c r="AN99" s="417"/>
    </row>
    <row r="100" spans="1:40" s="398" customFormat="1" ht="22.5" customHeight="1">
      <c r="A100" s="395"/>
      <c r="B100" s="395"/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418">
        <v>11</v>
      </c>
      <c r="V100" s="415" t="s">
        <v>145</v>
      </c>
      <c r="W100" s="457">
        <v>313</v>
      </c>
      <c r="X100" s="457">
        <v>12</v>
      </c>
      <c r="Y100" s="457">
        <f t="shared" si="33"/>
        <v>325</v>
      </c>
      <c r="Z100" s="418">
        <v>0</v>
      </c>
      <c r="AA100" s="418">
        <v>0</v>
      </c>
      <c r="AB100" s="418">
        <f t="shared" si="34"/>
        <v>0</v>
      </c>
      <c r="AC100" s="418">
        <v>0</v>
      </c>
      <c r="AD100" s="418">
        <v>0</v>
      </c>
      <c r="AE100" s="418">
        <f t="shared" si="35"/>
        <v>0</v>
      </c>
      <c r="AG100" s="425">
        <f t="shared" si="36"/>
        <v>0</v>
      </c>
      <c r="AH100" s="65"/>
      <c r="AI100" s="358"/>
      <c r="AJ100" s="395">
        <f t="shared" si="37"/>
        <v>12</v>
      </c>
      <c r="AK100" s="395"/>
      <c r="AL100" s="417"/>
      <c r="AM100" s="417"/>
      <c r="AN100" s="417"/>
    </row>
    <row r="101" spans="1:40" s="347" customFormat="1" ht="20.25" customHeight="1">
      <c r="A101" s="346"/>
      <c r="B101" s="346"/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2"/>
      <c r="V101" s="343" t="s">
        <v>8</v>
      </c>
      <c r="W101" s="343">
        <f t="shared" ref="W101:AE101" si="38">SUM(W90:W100)</f>
        <v>3144</v>
      </c>
      <c r="X101" s="343">
        <f>SUM(X90:X100)</f>
        <v>248</v>
      </c>
      <c r="Y101" s="343">
        <f>SUM(Y90:Y100)</f>
        <v>3392</v>
      </c>
      <c r="Z101" s="343">
        <f t="shared" si="38"/>
        <v>0</v>
      </c>
      <c r="AA101" s="343">
        <f t="shared" si="38"/>
        <v>0</v>
      </c>
      <c r="AB101" s="343">
        <f t="shared" si="38"/>
        <v>0</v>
      </c>
      <c r="AC101" s="343">
        <f t="shared" si="38"/>
        <v>0</v>
      </c>
      <c r="AD101" s="343">
        <f t="shared" si="38"/>
        <v>0</v>
      </c>
      <c r="AE101" s="343">
        <f t="shared" si="38"/>
        <v>0</v>
      </c>
      <c r="AF101" s="323"/>
      <c r="AG101" s="352"/>
      <c r="AH101" s="352"/>
      <c r="AI101" s="435"/>
      <c r="AJ101" s="355">
        <f>SUM(AJ90:AJ100)</f>
        <v>370</v>
      </c>
      <c r="AK101" s="355"/>
      <c r="AL101" s="356"/>
      <c r="AM101" s="357"/>
      <c r="AN101" s="357"/>
    </row>
    <row r="102" spans="1:40" ht="15">
      <c r="A102" s="320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I102" s="321"/>
      <c r="AJ102" s="321"/>
      <c r="AK102" s="321"/>
    </row>
    <row r="103" spans="1:40" ht="15">
      <c r="A103" s="320"/>
      <c r="B103" s="320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58"/>
      <c r="W103" s="320"/>
      <c r="X103" s="320"/>
      <c r="Y103" s="320"/>
      <c r="Z103" s="320"/>
      <c r="AA103" s="320"/>
      <c r="AB103" s="320"/>
      <c r="AC103" s="320"/>
      <c r="AD103" s="320"/>
      <c r="AE103" s="320"/>
      <c r="AI103" s="321"/>
      <c r="AJ103" s="321"/>
      <c r="AK103" s="321"/>
    </row>
    <row r="104" spans="1:40" ht="15">
      <c r="A104" s="320"/>
      <c r="B104" s="358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I104" s="321"/>
      <c r="AJ104" s="321"/>
      <c r="AK104" s="321"/>
    </row>
    <row r="105" spans="1:40" ht="15">
      <c r="A105" s="320"/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I105" s="321"/>
      <c r="AJ105" s="321"/>
      <c r="AK105" s="321"/>
    </row>
    <row r="106" spans="1:40" ht="15">
      <c r="A106" s="320"/>
      <c r="B106" s="320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I106" s="321"/>
      <c r="AJ106" s="321"/>
      <c r="AK106" s="321"/>
    </row>
    <row r="107" spans="1:40" ht="15">
      <c r="A107" s="320"/>
      <c r="B107" s="320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I107" s="321"/>
      <c r="AJ107" s="321"/>
      <c r="AK107" s="321"/>
    </row>
    <row r="108" spans="1:40" ht="15">
      <c r="A108" s="320"/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I108" s="321"/>
      <c r="AJ108" s="321"/>
      <c r="AK108" s="321"/>
    </row>
    <row r="109" spans="1:40" ht="15">
      <c r="A109" s="320"/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I109" s="321"/>
      <c r="AJ109" s="321"/>
      <c r="AK109" s="321"/>
    </row>
    <row r="110" spans="1:40" ht="15">
      <c r="A110" s="320"/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I110" s="321"/>
      <c r="AJ110" s="321"/>
      <c r="AK110" s="321"/>
    </row>
    <row r="111" spans="1:40" ht="15">
      <c r="A111" s="320"/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I111" s="321"/>
      <c r="AJ111" s="321"/>
      <c r="AK111" s="321"/>
    </row>
    <row r="112" spans="1:40" ht="15">
      <c r="A112" s="320"/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I112" s="321"/>
      <c r="AJ112" s="321"/>
      <c r="AK112" s="321"/>
    </row>
    <row r="113" spans="1:37" ht="15">
      <c r="A113" s="320"/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I113" s="321"/>
      <c r="AJ113" s="321"/>
      <c r="AK113" s="321"/>
    </row>
  </sheetData>
  <mergeCells count="37">
    <mergeCell ref="L16:N16"/>
    <mergeCell ref="R16:T16"/>
    <mergeCell ref="C38:E38"/>
    <mergeCell ref="L38:N38"/>
    <mergeCell ref="O38:Q38"/>
    <mergeCell ref="I16:K16"/>
    <mergeCell ref="F38:H38"/>
    <mergeCell ref="I38:K38"/>
    <mergeCell ref="C16:E16"/>
    <mergeCell ref="F16:H16"/>
    <mergeCell ref="O16:Q16"/>
    <mergeCell ref="A55:A56"/>
    <mergeCell ref="B55:B56"/>
    <mergeCell ref="A16:A17"/>
    <mergeCell ref="B16:B17"/>
    <mergeCell ref="A38:A39"/>
    <mergeCell ref="B38:B39"/>
    <mergeCell ref="C55:E55"/>
    <mergeCell ref="F55:H55"/>
    <mergeCell ref="I55:K55"/>
    <mergeCell ref="L55:N55"/>
    <mergeCell ref="O55:Q55"/>
    <mergeCell ref="R55:T55"/>
    <mergeCell ref="W70:Y70"/>
    <mergeCell ref="R38:T38"/>
    <mergeCell ref="AI70:AK70"/>
    <mergeCell ref="AL87:AN87"/>
    <mergeCell ref="Z87:AB87"/>
    <mergeCell ref="AF70:AH70"/>
    <mergeCell ref="AC87:AE87"/>
    <mergeCell ref="Z70:AB70"/>
    <mergeCell ref="AC70:AE70"/>
    <mergeCell ref="W87:Y87"/>
    <mergeCell ref="U87:U88"/>
    <mergeCell ref="V87:V88"/>
    <mergeCell ref="U70:U71"/>
    <mergeCell ref="V70:V7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300" verticalDpi="300" r:id="rId1"/>
  <rowBreaks count="3" manualBreakCount="3">
    <brk id="35" max="36" man="1"/>
    <brk id="69" max="36" man="1"/>
    <brk id="111" max="3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AN112"/>
  <sheetViews>
    <sheetView view="pageBreakPreview" topLeftCell="A34" zoomScale="70" zoomScaleNormal="55" zoomScaleSheetLayoutView="70" zoomScalePageLayoutView="25" workbookViewId="0">
      <selection activeCell="B38" sqref="B38:B47"/>
    </sheetView>
  </sheetViews>
  <sheetFormatPr defaultColWidth="8.85546875" defaultRowHeight="16.5"/>
  <cols>
    <col min="1" max="1" width="4.42578125" style="120" customWidth="1"/>
    <col min="2" max="2" width="27.42578125" style="120" customWidth="1"/>
    <col min="3" max="3" width="8" style="120" customWidth="1"/>
    <col min="4" max="4" width="15.85546875" style="120" customWidth="1"/>
    <col min="5" max="5" width="12.42578125" style="120" customWidth="1"/>
    <col min="6" max="6" width="8.42578125" style="120" customWidth="1"/>
    <col min="7" max="7" width="16" style="120" bestFit="1" customWidth="1"/>
    <col min="8" max="8" width="11.28515625" style="120" customWidth="1"/>
    <col min="9" max="9" width="8" style="120" customWidth="1"/>
    <col min="10" max="10" width="16.7109375" style="120" customWidth="1"/>
    <col min="11" max="11" width="10.7109375" style="120" customWidth="1"/>
    <col min="12" max="12" width="7" style="120" customWidth="1"/>
    <col min="13" max="13" width="16.140625" style="120" bestFit="1" customWidth="1"/>
    <col min="14" max="14" width="10.28515625" style="120" customWidth="1"/>
    <col min="15" max="15" width="7.42578125" style="120" customWidth="1"/>
    <col min="16" max="16" width="16.28515625" style="120" customWidth="1"/>
    <col min="17" max="17" width="12.42578125" style="120" customWidth="1"/>
    <col min="18" max="18" width="7.42578125" style="120" customWidth="1"/>
    <col min="19" max="19" width="16.7109375" style="120" customWidth="1"/>
    <col min="20" max="20" width="12.140625" style="120" customWidth="1"/>
    <col min="21" max="21" width="9.140625" style="120"/>
    <col min="22" max="22" width="26.28515625" style="120" customWidth="1"/>
    <col min="23" max="23" width="9.140625" style="120"/>
    <col min="24" max="24" width="17.140625" style="120" bestFit="1" customWidth="1"/>
    <col min="25" max="25" width="12.42578125" style="120" customWidth="1"/>
    <col min="26" max="26" width="7" style="120" customWidth="1"/>
    <col min="27" max="27" width="17.140625" style="120" bestFit="1" customWidth="1"/>
    <col min="28" max="28" width="11.42578125" style="120" bestFit="1" customWidth="1"/>
    <col min="29" max="29" width="9.140625" style="120"/>
    <col min="30" max="30" width="17.140625" style="120" bestFit="1" customWidth="1"/>
    <col min="31" max="31" width="12.28515625" style="120" customWidth="1"/>
    <col min="32" max="32" width="9.140625" style="120"/>
    <col min="33" max="33" width="17.140625" style="120" bestFit="1" customWidth="1"/>
    <col min="34" max="34" width="11.42578125" style="120" bestFit="1" customWidth="1"/>
    <col min="35" max="35" width="8.28515625" style="76" bestFit="1" customWidth="1"/>
    <col min="36" max="36" width="19.140625" style="76" bestFit="1" customWidth="1"/>
    <col min="37" max="37" width="13" style="76" bestFit="1" customWidth="1"/>
    <col min="38" max="39" width="9.140625" style="76"/>
  </cols>
  <sheetData>
    <row r="7" spans="1:39">
      <c r="A7" s="105"/>
      <c r="B7" s="105"/>
      <c r="C7" s="105"/>
      <c r="D7" s="105"/>
      <c r="E7" s="105"/>
      <c r="F7" s="105"/>
      <c r="G7" s="105"/>
    </row>
    <row r="8" spans="1:39">
      <c r="A8" s="105"/>
      <c r="B8" s="105"/>
      <c r="C8" s="105"/>
      <c r="D8" s="105"/>
      <c r="E8" s="105"/>
      <c r="F8" s="105"/>
      <c r="G8" s="105"/>
    </row>
    <row r="9" spans="1:39">
      <c r="A9" s="105"/>
      <c r="B9" s="105"/>
      <c r="C9" s="105"/>
      <c r="D9" s="105"/>
      <c r="E9" s="105"/>
      <c r="F9" s="105"/>
      <c r="G9" s="105"/>
    </row>
    <row r="10" spans="1:39">
      <c r="A10" s="105"/>
      <c r="B10" s="105"/>
      <c r="C10" s="105"/>
      <c r="D10" s="105"/>
      <c r="E10" s="105"/>
      <c r="F10" s="105"/>
      <c r="G10" s="105"/>
    </row>
    <row r="11" spans="1:39">
      <c r="A11" s="105"/>
      <c r="B11" s="105"/>
      <c r="C11" s="105"/>
      <c r="D11" s="105"/>
      <c r="E11" s="105"/>
      <c r="F11" s="105"/>
      <c r="G11" s="105"/>
    </row>
    <row r="12" spans="1:39">
      <c r="A12" s="105"/>
      <c r="B12" s="105"/>
      <c r="C12" s="105"/>
      <c r="D12" s="105"/>
      <c r="E12" s="105"/>
      <c r="F12" s="105"/>
      <c r="G12" s="105"/>
    </row>
    <row r="13" spans="1:39" ht="15.75" customHeight="1">
      <c r="A13" s="105"/>
      <c r="B13" s="105"/>
      <c r="C13" s="105"/>
      <c r="D13" s="105"/>
      <c r="E13" s="105"/>
      <c r="F13" s="105"/>
      <c r="G13" s="105"/>
    </row>
    <row r="14" spans="1:39" s="163" customFormat="1" ht="49.5" customHeight="1">
      <c r="A14" s="549" t="s">
        <v>1</v>
      </c>
      <c r="B14" s="549" t="s">
        <v>19</v>
      </c>
      <c r="C14" s="533" t="s">
        <v>39</v>
      </c>
      <c r="D14" s="533"/>
      <c r="E14" s="533"/>
      <c r="F14" s="533" t="s">
        <v>40</v>
      </c>
      <c r="G14" s="533"/>
      <c r="H14" s="548"/>
      <c r="I14" s="548" t="s">
        <v>20</v>
      </c>
      <c r="J14" s="548"/>
      <c r="K14" s="548"/>
      <c r="L14" s="547" t="s">
        <v>21</v>
      </c>
      <c r="M14" s="547"/>
      <c r="N14" s="547"/>
      <c r="O14" s="548" t="s">
        <v>165</v>
      </c>
      <c r="P14" s="548"/>
      <c r="Q14" s="548"/>
      <c r="R14" s="548" t="s">
        <v>22</v>
      </c>
      <c r="S14" s="548"/>
      <c r="T14" s="548"/>
      <c r="U14" s="180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81"/>
      <c r="AJ14" s="181"/>
      <c r="AK14" s="181"/>
      <c r="AL14" s="181"/>
      <c r="AM14" s="181"/>
    </row>
    <row r="15" spans="1:39" s="163" customFormat="1" ht="21" customHeight="1">
      <c r="A15" s="550"/>
      <c r="B15" s="550"/>
      <c r="C15" s="300" t="s">
        <v>11</v>
      </c>
      <c r="D15" s="300" t="s">
        <v>12</v>
      </c>
      <c r="E15" s="300" t="s">
        <v>8</v>
      </c>
      <c r="F15" s="300" t="s">
        <v>11</v>
      </c>
      <c r="G15" s="300" t="s">
        <v>12</v>
      </c>
      <c r="H15" s="151" t="s">
        <v>8</v>
      </c>
      <c r="I15" s="151" t="s">
        <v>11</v>
      </c>
      <c r="J15" s="151" t="s">
        <v>12</v>
      </c>
      <c r="K15" s="151" t="s">
        <v>8</v>
      </c>
      <c r="L15" s="151" t="s">
        <v>11</v>
      </c>
      <c r="M15" s="151" t="s">
        <v>12</v>
      </c>
      <c r="N15" s="151" t="s">
        <v>8</v>
      </c>
      <c r="O15" s="151" t="s">
        <v>11</v>
      </c>
      <c r="P15" s="151" t="s">
        <v>12</v>
      </c>
      <c r="Q15" s="151" t="s">
        <v>8</v>
      </c>
      <c r="R15" s="151" t="s">
        <v>11</v>
      </c>
      <c r="S15" s="151" t="s">
        <v>12</v>
      </c>
      <c r="T15" s="151" t="s">
        <v>8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81"/>
      <c r="AJ15" s="181"/>
      <c r="AK15" s="181"/>
      <c r="AL15" s="181"/>
      <c r="AM15" s="181"/>
    </row>
    <row r="16" spans="1:39" s="163" customFormat="1" ht="18.75" customHeight="1">
      <c r="A16" s="287">
        <v>1</v>
      </c>
      <c r="B16" s="287">
        <v>2</v>
      </c>
      <c r="C16" s="287">
        <v>3</v>
      </c>
      <c r="D16" s="287">
        <v>4</v>
      </c>
      <c r="E16" s="287">
        <v>5</v>
      </c>
      <c r="F16" s="287">
        <v>3</v>
      </c>
      <c r="G16" s="287">
        <v>4</v>
      </c>
      <c r="H16" s="240">
        <v>5</v>
      </c>
      <c r="I16" s="240">
        <v>3</v>
      </c>
      <c r="J16" s="240">
        <v>4</v>
      </c>
      <c r="K16" s="240">
        <v>5</v>
      </c>
      <c r="L16" s="240">
        <v>3</v>
      </c>
      <c r="M16" s="240">
        <v>4</v>
      </c>
      <c r="N16" s="240">
        <v>5</v>
      </c>
      <c r="O16" s="240">
        <v>3</v>
      </c>
      <c r="P16" s="240">
        <v>4</v>
      </c>
      <c r="Q16" s="240">
        <v>5</v>
      </c>
      <c r="R16" s="240">
        <v>3</v>
      </c>
      <c r="S16" s="240">
        <v>4</v>
      </c>
      <c r="T16" s="240">
        <v>5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81"/>
      <c r="AJ16" s="181"/>
      <c r="AK16" s="181"/>
      <c r="AL16" s="181"/>
      <c r="AM16" s="181"/>
    </row>
    <row r="17" spans="1:39" s="215" customFormat="1" ht="25.5" customHeight="1">
      <c r="A17" s="292">
        <v>1</v>
      </c>
      <c r="B17" s="293" t="s">
        <v>88</v>
      </c>
      <c r="C17" s="292">
        <v>0</v>
      </c>
      <c r="D17" s="292">
        <v>0</v>
      </c>
      <c r="E17" s="292">
        <v>0</v>
      </c>
      <c r="F17" s="292">
        <v>4</v>
      </c>
      <c r="G17" s="292">
        <v>5</v>
      </c>
      <c r="H17" s="145">
        <v>9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5</v>
      </c>
      <c r="P17" s="145">
        <v>3</v>
      </c>
      <c r="Q17" s="145">
        <v>8</v>
      </c>
      <c r="R17" s="145">
        <v>0</v>
      </c>
      <c r="S17" s="145">
        <v>0</v>
      </c>
      <c r="T17" s="145">
        <v>0</v>
      </c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</row>
    <row r="18" spans="1:39" s="215" customFormat="1" ht="24.75" customHeight="1">
      <c r="A18" s="292">
        <v>2</v>
      </c>
      <c r="B18" s="293" t="s">
        <v>93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4</v>
      </c>
      <c r="P18" s="145">
        <v>3</v>
      </c>
      <c r="Q18" s="145">
        <v>7</v>
      </c>
      <c r="R18" s="145">
        <v>0</v>
      </c>
      <c r="S18" s="145">
        <v>0</v>
      </c>
      <c r="T18" s="145">
        <v>0</v>
      </c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</row>
    <row r="19" spans="1:39" s="215" customFormat="1" ht="24.75" customHeight="1">
      <c r="A19" s="292">
        <v>3</v>
      </c>
      <c r="B19" s="293" t="s">
        <v>131</v>
      </c>
      <c r="C19" s="292">
        <v>0</v>
      </c>
      <c r="D19" s="292">
        <v>0</v>
      </c>
      <c r="E19" s="292">
        <v>0</v>
      </c>
      <c r="F19" s="292">
        <v>2</v>
      </c>
      <c r="G19" s="292">
        <v>0</v>
      </c>
      <c r="H19" s="145">
        <v>2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</row>
    <row r="20" spans="1:39" s="215" customFormat="1" ht="25.5" customHeight="1">
      <c r="A20" s="292">
        <v>4</v>
      </c>
      <c r="B20" s="293" t="s">
        <v>87</v>
      </c>
      <c r="C20" s="292">
        <v>0</v>
      </c>
      <c r="D20" s="292">
        <v>1</v>
      </c>
      <c r="E20" s="292">
        <v>1</v>
      </c>
      <c r="F20" s="292">
        <v>1</v>
      </c>
      <c r="G20" s="292">
        <v>6</v>
      </c>
      <c r="H20" s="145">
        <v>7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2</v>
      </c>
      <c r="P20" s="145">
        <v>2</v>
      </c>
      <c r="Q20" s="145">
        <v>4</v>
      </c>
      <c r="R20" s="145">
        <v>0</v>
      </c>
      <c r="S20" s="145">
        <v>0</v>
      </c>
      <c r="T20" s="145">
        <v>0</v>
      </c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</row>
    <row r="21" spans="1:39" s="215" customFormat="1" ht="24.75" customHeight="1">
      <c r="A21" s="292">
        <v>5</v>
      </c>
      <c r="B21" s="293" t="s">
        <v>91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</row>
    <row r="22" spans="1:39" s="215" customFormat="1" ht="24" customHeight="1">
      <c r="A22" s="292">
        <v>6</v>
      </c>
      <c r="B22" s="293" t="s">
        <v>130</v>
      </c>
      <c r="C22" s="292">
        <v>0</v>
      </c>
      <c r="D22" s="292">
        <v>0</v>
      </c>
      <c r="E22" s="292">
        <v>0</v>
      </c>
      <c r="F22" s="292">
        <v>6</v>
      </c>
      <c r="G22" s="292">
        <v>7</v>
      </c>
      <c r="H22" s="145">
        <v>13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4</v>
      </c>
      <c r="P22" s="145">
        <v>4</v>
      </c>
      <c r="Q22" s="145">
        <v>8</v>
      </c>
      <c r="R22" s="145">
        <v>0</v>
      </c>
      <c r="S22" s="145">
        <v>0</v>
      </c>
      <c r="T22" s="145">
        <v>0</v>
      </c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</row>
    <row r="23" spans="1:39" s="215" customFormat="1" ht="24.75" customHeight="1">
      <c r="A23" s="292">
        <v>7</v>
      </c>
      <c r="B23" s="293" t="s">
        <v>89</v>
      </c>
      <c r="C23" s="292">
        <v>0</v>
      </c>
      <c r="D23" s="292">
        <v>0</v>
      </c>
      <c r="E23" s="292">
        <v>0</v>
      </c>
      <c r="F23" s="292">
        <v>0</v>
      </c>
      <c r="G23" s="292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3</v>
      </c>
      <c r="P23" s="145">
        <v>0</v>
      </c>
      <c r="Q23" s="145">
        <v>3</v>
      </c>
      <c r="R23" s="145">
        <v>0</v>
      </c>
      <c r="S23" s="145">
        <v>0</v>
      </c>
      <c r="T23" s="145">
        <v>0</v>
      </c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</row>
    <row r="24" spans="1:39" s="215" customFormat="1" ht="24.75" customHeight="1">
      <c r="A24" s="292">
        <v>8</v>
      </c>
      <c r="B24" s="293" t="s">
        <v>90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</row>
    <row r="25" spans="1:39" s="215" customFormat="1" ht="24" customHeight="1">
      <c r="A25" s="292">
        <v>9</v>
      </c>
      <c r="B25" s="293" t="s">
        <v>92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2</v>
      </c>
      <c r="P25" s="145">
        <v>0</v>
      </c>
      <c r="Q25" s="145">
        <v>2</v>
      </c>
      <c r="R25" s="145">
        <v>0</v>
      </c>
      <c r="S25" s="145">
        <v>0</v>
      </c>
      <c r="T25" s="145">
        <v>0</v>
      </c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</row>
    <row r="26" spans="1:39" s="215" customFormat="1" ht="24.75" customHeight="1">
      <c r="A26" s="292">
        <v>10</v>
      </c>
      <c r="B26" s="293" t="s">
        <v>129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</row>
    <row r="27" spans="1:39" s="163" customFormat="1" ht="24.75" customHeight="1">
      <c r="A27" s="300"/>
      <c r="B27" s="287" t="s">
        <v>8</v>
      </c>
      <c r="C27" s="287">
        <f>SUM(C17:C26)</f>
        <v>0</v>
      </c>
      <c r="D27" s="287">
        <f t="shared" ref="D27:T27" si="0">SUM(D17:D26)</f>
        <v>1</v>
      </c>
      <c r="E27" s="287">
        <f t="shared" si="0"/>
        <v>1</v>
      </c>
      <c r="F27" s="287">
        <f t="shared" si="0"/>
        <v>13</v>
      </c>
      <c r="G27" s="287">
        <f t="shared" si="0"/>
        <v>18</v>
      </c>
      <c r="H27" s="240">
        <f t="shared" si="0"/>
        <v>31</v>
      </c>
      <c r="I27" s="240">
        <f t="shared" si="0"/>
        <v>0</v>
      </c>
      <c r="J27" s="240">
        <f t="shared" si="0"/>
        <v>0</v>
      </c>
      <c r="K27" s="240">
        <f t="shared" si="0"/>
        <v>0</v>
      </c>
      <c r="L27" s="240">
        <f t="shared" si="0"/>
        <v>0</v>
      </c>
      <c r="M27" s="240">
        <f t="shared" si="0"/>
        <v>0</v>
      </c>
      <c r="N27" s="240">
        <f t="shared" si="0"/>
        <v>0</v>
      </c>
      <c r="O27" s="240">
        <f t="shared" si="0"/>
        <v>20</v>
      </c>
      <c r="P27" s="240">
        <f t="shared" si="0"/>
        <v>12</v>
      </c>
      <c r="Q27" s="240">
        <f t="shared" si="0"/>
        <v>32</v>
      </c>
      <c r="R27" s="240">
        <f t="shared" si="0"/>
        <v>0</v>
      </c>
      <c r="S27" s="240">
        <f t="shared" si="0"/>
        <v>0</v>
      </c>
      <c r="T27" s="240">
        <f t="shared" si="0"/>
        <v>0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81"/>
      <c r="AJ27" s="181"/>
      <c r="AK27" s="181"/>
      <c r="AL27" s="181"/>
      <c r="AM27" s="181"/>
    </row>
    <row r="28" spans="1:39">
      <c r="A28" s="105"/>
      <c r="B28" s="105"/>
      <c r="C28" s="105"/>
      <c r="D28" s="105"/>
      <c r="E28" s="105"/>
      <c r="F28" s="105"/>
      <c r="G28" s="105"/>
    </row>
    <row r="29" spans="1:39">
      <c r="A29" s="105"/>
      <c r="B29" s="105"/>
      <c r="C29" s="105" t="s">
        <v>151</v>
      </c>
      <c r="D29" s="105"/>
      <c r="E29" s="105"/>
      <c r="F29" s="105"/>
      <c r="G29" s="105"/>
    </row>
    <row r="30" spans="1:39">
      <c r="A30" s="105"/>
      <c r="B30" s="105"/>
      <c r="C30" s="105"/>
      <c r="D30" s="105"/>
      <c r="E30" s="105"/>
      <c r="F30" s="105"/>
      <c r="G30" s="105"/>
    </row>
    <row r="31" spans="1:39">
      <c r="A31" s="105"/>
      <c r="B31" s="105"/>
      <c r="C31" s="105"/>
      <c r="D31" s="105"/>
      <c r="E31" s="105"/>
      <c r="F31" s="105"/>
      <c r="G31" s="105"/>
    </row>
    <row r="32" spans="1:39">
      <c r="A32" s="105"/>
      <c r="B32" s="105"/>
      <c r="C32" s="105"/>
      <c r="D32" s="105"/>
      <c r="E32" s="105"/>
      <c r="F32" s="105"/>
      <c r="G32" s="105"/>
    </row>
    <row r="33" spans="1:39">
      <c r="A33" s="105"/>
      <c r="B33" s="105"/>
      <c r="C33" s="105"/>
      <c r="D33" s="105"/>
      <c r="E33" s="105"/>
      <c r="F33" s="105"/>
      <c r="G33" s="105"/>
    </row>
    <row r="34" spans="1:39">
      <c r="A34" s="105"/>
      <c r="B34" s="105"/>
      <c r="C34" s="105"/>
      <c r="D34" s="105"/>
      <c r="E34" s="105"/>
      <c r="F34" s="105"/>
      <c r="G34" s="105"/>
    </row>
    <row r="35" spans="1:39" s="163" customFormat="1" ht="38.25" customHeight="1">
      <c r="A35" s="532" t="s">
        <v>1</v>
      </c>
      <c r="B35" s="532" t="s">
        <v>19</v>
      </c>
      <c r="C35" s="533" t="s">
        <v>23</v>
      </c>
      <c r="D35" s="533"/>
      <c r="E35" s="533"/>
      <c r="F35" s="533" t="s">
        <v>42</v>
      </c>
      <c r="G35" s="533"/>
      <c r="H35" s="548"/>
      <c r="I35" s="548" t="s">
        <v>43</v>
      </c>
      <c r="J35" s="548"/>
      <c r="K35" s="548"/>
      <c r="L35" s="547" t="s">
        <v>24</v>
      </c>
      <c r="M35" s="547"/>
      <c r="N35" s="547"/>
      <c r="O35" s="547" t="s">
        <v>25</v>
      </c>
      <c r="P35" s="547"/>
      <c r="Q35" s="547"/>
      <c r="R35" s="548" t="s">
        <v>26</v>
      </c>
      <c r="S35" s="548"/>
      <c r="T35" s="548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81"/>
      <c r="AJ35" s="181"/>
      <c r="AK35" s="181"/>
      <c r="AL35" s="181"/>
      <c r="AM35" s="181"/>
    </row>
    <row r="36" spans="1:39" s="163" customFormat="1">
      <c r="A36" s="547"/>
      <c r="B36" s="547"/>
      <c r="C36" s="151" t="s">
        <v>11</v>
      </c>
      <c r="D36" s="151" t="s">
        <v>12</v>
      </c>
      <c r="E36" s="151" t="s">
        <v>8</v>
      </c>
      <c r="F36" s="151" t="s">
        <v>11</v>
      </c>
      <c r="G36" s="151" t="s">
        <v>12</v>
      </c>
      <c r="H36" s="151" t="s">
        <v>8</v>
      </c>
      <c r="I36" s="151" t="s">
        <v>11</v>
      </c>
      <c r="J36" s="151" t="s">
        <v>12</v>
      </c>
      <c r="K36" s="151" t="s">
        <v>8</v>
      </c>
      <c r="L36" s="151" t="s">
        <v>11</v>
      </c>
      <c r="M36" s="151" t="s">
        <v>12</v>
      </c>
      <c r="N36" s="151" t="s">
        <v>8</v>
      </c>
      <c r="O36" s="151" t="s">
        <v>11</v>
      </c>
      <c r="P36" s="151" t="s">
        <v>12</v>
      </c>
      <c r="Q36" s="151" t="s">
        <v>8</v>
      </c>
      <c r="R36" s="151" t="s">
        <v>11</v>
      </c>
      <c r="S36" s="151" t="s">
        <v>12</v>
      </c>
      <c r="T36" s="151" t="s">
        <v>8</v>
      </c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81"/>
      <c r="AJ36" s="181"/>
      <c r="AK36" s="181"/>
      <c r="AL36" s="181"/>
      <c r="AM36" s="181"/>
    </row>
    <row r="37" spans="1:39" s="163" customFormat="1" ht="20.25" customHeight="1">
      <c r="A37" s="240">
        <v>1</v>
      </c>
      <c r="B37" s="240">
        <v>2</v>
      </c>
      <c r="C37" s="240">
        <v>3</v>
      </c>
      <c r="D37" s="240">
        <v>4</v>
      </c>
      <c r="E37" s="240">
        <v>5</v>
      </c>
      <c r="F37" s="240">
        <v>3</v>
      </c>
      <c r="G37" s="240">
        <v>4</v>
      </c>
      <c r="H37" s="240">
        <v>5</v>
      </c>
      <c r="I37" s="240">
        <v>3</v>
      </c>
      <c r="J37" s="240">
        <v>4</v>
      </c>
      <c r="K37" s="240">
        <v>5</v>
      </c>
      <c r="L37" s="240">
        <v>3</v>
      </c>
      <c r="M37" s="240">
        <v>4</v>
      </c>
      <c r="N37" s="240">
        <v>5</v>
      </c>
      <c r="O37" s="240">
        <v>3</v>
      </c>
      <c r="P37" s="240">
        <v>4</v>
      </c>
      <c r="Q37" s="240">
        <v>5</v>
      </c>
      <c r="R37" s="240">
        <v>3</v>
      </c>
      <c r="S37" s="240">
        <v>4</v>
      </c>
      <c r="T37" s="240">
        <v>5</v>
      </c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81"/>
      <c r="AJ37" s="181"/>
      <c r="AK37" s="181"/>
      <c r="AL37" s="181"/>
      <c r="AM37" s="181"/>
    </row>
    <row r="38" spans="1:39" s="111" customFormat="1" ht="24.75" customHeight="1">
      <c r="A38" s="216">
        <v>1</v>
      </c>
      <c r="B38" s="212" t="s">
        <v>88</v>
      </c>
      <c r="C38" s="145">
        <v>0</v>
      </c>
      <c r="D38" s="145">
        <v>0</v>
      </c>
      <c r="E38" s="145">
        <v>0</v>
      </c>
      <c r="F38" s="129">
        <v>23</v>
      </c>
      <c r="G38" s="129">
        <v>20</v>
      </c>
      <c r="H38" s="129">
        <f>SUM(F38:G38)</f>
        <v>43</v>
      </c>
      <c r="I38" s="129">
        <v>6</v>
      </c>
      <c r="J38" s="129">
        <v>3</v>
      </c>
      <c r="K38" s="129">
        <f>SUM(I38:J38)</f>
        <v>9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</row>
    <row r="39" spans="1:39" s="111" customFormat="1" ht="24.75" customHeight="1">
      <c r="A39" s="216">
        <v>2</v>
      </c>
      <c r="B39" s="212" t="s">
        <v>93</v>
      </c>
      <c r="C39" s="145">
        <v>0</v>
      </c>
      <c r="D39" s="145">
        <v>0</v>
      </c>
      <c r="E39" s="145">
        <v>0</v>
      </c>
      <c r="F39" s="129">
        <v>1</v>
      </c>
      <c r="G39" s="129">
        <v>2</v>
      </c>
      <c r="H39" s="129">
        <f t="shared" ref="H39:H47" si="1">SUM(F39:G39)</f>
        <v>3</v>
      </c>
      <c r="I39" s="129">
        <v>10</v>
      </c>
      <c r="J39" s="129">
        <v>6</v>
      </c>
      <c r="K39" s="129">
        <f t="shared" ref="K39:K47" si="2">SUM(I39:J39)</f>
        <v>16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</row>
    <row r="40" spans="1:39" s="111" customFormat="1" ht="24.75" customHeight="1">
      <c r="A40" s="216">
        <v>3</v>
      </c>
      <c r="B40" s="212" t="s">
        <v>131</v>
      </c>
      <c r="C40" s="145">
        <v>0</v>
      </c>
      <c r="D40" s="145">
        <v>0</v>
      </c>
      <c r="E40" s="145">
        <v>0</v>
      </c>
      <c r="F40" s="129">
        <v>0</v>
      </c>
      <c r="G40" s="129">
        <v>0</v>
      </c>
      <c r="H40" s="129">
        <f t="shared" si="1"/>
        <v>0</v>
      </c>
      <c r="I40" s="129">
        <v>10</v>
      </c>
      <c r="J40" s="129">
        <v>4</v>
      </c>
      <c r="K40" s="129">
        <f t="shared" si="2"/>
        <v>14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</row>
    <row r="41" spans="1:39" s="111" customFormat="1" ht="24.75" customHeight="1">
      <c r="A41" s="216">
        <v>4</v>
      </c>
      <c r="B41" s="212" t="s">
        <v>87</v>
      </c>
      <c r="C41" s="145">
        <v>0</v>
      </c>
      <c r="D41" s="145">
        <v>0</v>
      </c>
      <c r="E41" s="145">
        <v>0</v>
      </c>
      <c r="F41" s="129">
        <v>18</v>
      </c>
      <c r="G41" s="129">
        <v>26</v>
      </c>
      <c r="H41" s="129">
        <f t="shared" si="1"/>
        <v>44</v>
      </c>
      <c r="I41" s="129">
        <v>12</v>
      </c>
      <c r="J41" s="129">
        <v>10</v>
      </c>
      <c r="K41" s="129">
        <f t="shared" si="2"/>
        <v>22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</row>
    <row r="42" spans="1:39" s="111" customFormat="1" ht="24" customHeight="1">
      <c r="A42" s="216">
        <v>5</v>
      </c>
      <c r="B42" s="212" t="s">
        <v>91</v>
      </c>
      <c r="C42" s="145">
        <v>0</v>
      </c>
      <c r="D42" s="145">
        <v>0</v>
      </c>
      <c r="E42" s="145">
        <v>0</v>
      </c>
      <c r="F42" s="129">
        <v>0</v>
      </c>
      <c r="G42" s="129">
        <v>0</v>
      </c>
      <c r="H42" s="129">
        <f t="shared" si="1"/>
        <v>0</v>
      </c>
      <c r="I42" s="129">
        <v>35</v>
      </c>
      <c r="J42" s="129">
        <v>25</v>
      </c>
      <c r="K42" s="129">
        <f t="shared" si="2"/>
        <v>60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</row>
    <row r="43" spans="1:39" s="215" customFormat="1" ht="24" customHeight="1">
      <c r="A43" s="216">
        <v>6</v>
      </c>
      <c r="B43" s="212" t="s">
        <v>130</v>
      </c>
      <c r="C43" s="145">
        <v>0</v>
      </c>
      <c r="D43" s="145">
        <v>0</v>
      </c>
      <c r="E43" s="145">
        <v>0</v>
      </c>
      <c r="F43" s="129">
        <v>0</v>
      </c>
      <c r="G43" s="129">
        <v>0</v>
      </c>
      <c r="H43" s="129">
        <f t="shared" si="1"/>
        <v>0</v>
      </c>
      <c r="I43" s="145">
        <v>5</v>
      </c>
      <c r="J43" s="145">
        <v>7</v>
      </c>
      <c r="K43" s="129">
        <f t="shared" si="2"/>
        <v>12</v>
      </c>
      <c r="L43" s="145">
        <v>0</v>
      </c>
      <c r="M43" s="145">
        <v>0</v>
      </c>
      <c r="N43" s="129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</row>
    <row r="44" spans="1:39" s="215" customFormat="1" ht="24.75" customHeight="1">
      <c r="A44" s="216">
        <v>7</v>
      </c>
      <c r="B44" s="212" t="s">
        <v>89</v>
      </c>
      <c r="C44" s="145">
        <v>0</v>
      </c>
      <c r="D44" s="145">
        <v>0</v>
      </c>
      <c r="E44" s="145">
        <v>0</v>
      </c>
      <c r="F44" s="129">
        <v>2</v>
      </c>
      <c r="G44" s="129">
        <v>3</v>
      </c>
      <c r="H44" s="129">
        <f t="shared" si="1"/>
        <v>5</v>
      </c>
      <c r="I44" s="145">
        <v>43</v>
      </c>
      <c r="J44" s="145">
        <v>16</v>
      </c>
      <c r="K44" s="129">
        <f t="shared" si="2"/>
        <v>59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</row>
    <row r="45" spans="1:39" s="215" customFormat="1" ht="24" customHeight="1">
      <c r="A45" s="216">
        <v>8</v>
      </c>
      <c r="B45" s="212" t="s">
        <v>90</v>
      </c>
      <c r="C45" s="145">
        <v>0</v>
      </c>
      <c r="D45" s="145">
        <v>0</v>
      </c>
      <c r="E45" s="145">
        <v>0</v>
      </c>
      <c r="F45" s="129">
        <v>0</v>
      </c>
      <c r="G45" s="129">
        <v>0</v>
      </c>
      <c r="H45" s="129">
        <f t="shared" si="1"/>
        <v>0</v>
      </c>
      <c r="I45" s="145">
        <v>9</v>
      </c>
      <c r="J45" s="145">
        <v>5</v>
      </c>
      <c r="K45" s="129">
        <f t="shared" si="2"/>
        <v>14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</row>
    <row r="46" spans="1:39" s="215" customFormat="1" ht="24.75" customHeight="1">
      <c r="A46" s="216">
        <v>9</v>
      </c>
      <c r="B46" s="212" t="s">
        <v>92</v>
      </c>
      <c r="C46" s="145">
        <v>0</v>
      </c>
      <c r="D46" s="145">
        <v>0</v>
      </c>
      <c r="E46" s="145">
        <v>0</v>
      </c>
      <c r="F46" s="129">
        <v>0</v>
      </c>
      <c r="G46" s="129">
        <v>0</v>
      </c>
      <c r="H46" s="129">
        <f t="shared" si="1"/>
        <v>0</v>
      </c>
      <c r="I46" s="145">
        <v>10</v>
      </c>
      <c r="J46" s="145">
        <v>7</v>
      </c>
      <c r="K46" s="129">
        <f t="shared" si="2"/>
        <v>17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</row>
    <row r="47" spans="1:39" s="215" customFormat="1" ht="24" customHeight="1">
      <c r="A47" s="216">
        <v>10</v>
      </c>
      <c r="B47" s="212" t="s">
        <v>94</v>
      </c>
      <c r="C47" s="145">
        <v>0</v>
      </c>
      <c r="D47" s="145">
        <v>0</v>
      </c>
      <c r="E47" s="145">
        <v>0</v>
      </c>
      <c r="F47" s="129">
        <v>0</v>
      </c>
      <c r="G47" s="129">
        <v>0</v>
      </c>
      <c r="H47" s="129">
        <f t="shared" si="1"/>
        <v>0</v>
      </c>
      <c r="I47" s="145">
        <v>7</v>
      </c>
      <c r="J47" s="145">
        <v>7</v>
      </c>
      <c r="K47" s="129">
        <f t="shared" si="2"/>
        <v>14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</row>
    <row r="48" spans="1:39" s="163" customFormat="1" ht="24.75" customHeight="1">
      <c r="A48" s="151"/>
      <c r="B48" s="240" t="s">
        <v>8</v>
      </c>
      <c r="C48" s="240">
        <f>SUM(C38:C47)</f>
        <v>0</v>
      </c>
      <c r="D48" s="240">
        <f t="shared" ref="D48:T48" si="3">SUM(D38:D47)</f>
        <v>0</v>
      </c>
      <c r="E48" s="240">
        <f t="shared" si="3"/>
        <v>0</v>
      </c>
      <c r="F48" s="240">
        <f>SUM(F38:F47)</f>
        <v>44</v>
      </c>
      <c r="G48" s="240">
        <f t="shared" si="3"/>
        <v>51</v>
      </c>
      <c r="H48" s="240">
        <f>SUM(H38:H47)</f>
        <v>95</v>
      </c>
      <c r="I48" s="240">
        <f t="shared" si="3"/>
        <v>147</v>
      </c>
      <c r="J48" s="240">
        <f t="shared" si="3"/>
        <v>90</v>
      </c>
      <c r="K48" s="240">
        <f t="shared" si="3"/>
        <v>237</v>
      </c>
      <c r="L48" s="240">
        <f t="shared" si="3"/>
        <v>0</v>
      </c>
      <c r="M48" s="240">
        <f t="shared" si="3"/>
        <v>0</v>
      </c>
      <c r="N48" s="240">
        <f t="shared" si="3"/>
        <v>0</v>
      </c>
      <c r="O48" s="240">
        <f t="shared" si="3"/>
        <v>0</v>
      </c>
      <c r="P48" s="240">
        <f t="shared" si="3"/>
        <v>0</v>
      </c>
      <c r="Q48" s="240">
        <f t="shared" si="3"/>
        <v>0</v>
      </c>
      <c r="R48" s="240">
        <f t="shared" si="3"/>
        <v>0</v>
      </c>
      <c r="S48" s="240">
        <f t="shared" si="3"/>
        <v>0</v>
      </c>
      <c r="T48" s="240">
        <f t="shared" si="3"/>
        <v>0</v>
      </c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81"/>
      <c r="AJ48" s="181"/>
      <c r="AK48" s="181"/>
      <c r="AL48" s="181"/>
      <c r="AM48" s="181"/>
    </row>
    <row r="49" spans="1:39" s="111" customFormat="1" ht="24.75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</row>
    <row r="50" spans="1:39" s="13" customFormat="1">
      <c r="A50" s="146"/>
      <c r="B50" s="147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11"/>
      <c r="AJ50" s="111"/>
      <c r="AK50" s="111"/>
      <c r="AL50" s="111"/>
      <c r="AM50" s="111"/>
    </row>
    <row r="51" spans="1:39" s="163" customFormat="1" ht="41.25" customHeight="1">
      <c r="A51" s="547" t="s">
        <v>1</v>
      </c>
      <c r="B51" s="547" t="s">
        <v>19</v>
      </c>
      <c r="C51" s="548" t="s">
        <v>27</v>
      </c>
      <c r="D51" s="548"/>
      <c r="E51" s="548"/>
      <c r="F51" s="548" t="s">
        <v>28</v>
      </c>
      <c r="G51" s="548"/>
      <c r="H51" s="548"/>
      <c r="I51" s="548" t="s">
        <v>29</v>
      </c>
      <c r="J51" s="548"/>
      <c r="K51" s="548"/>
      <c r="L51" s="548" t="s">
        <v>30</v>
      </c>
      <c r="M51" s="548"/>
      <c r="N51" s="548"/>
      <c r="O51" s="548" t="s">
        <v>31</v>
      </c>
      <c r="P51" s="548"/>
      <c r="Q51" s="548"/>
      <c r="R51" s="548" t="s">
        <v>32</v>
      </c>
      <c r="S51" s="548"/>
      <c r="T51" s="548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81"/>
      <c r="AJ51" s="181"/>
      <c r="AK51" s="181"/>
      <c r="AL51" s="181"/>
      <c r="AM51" s="181"/>
    </row>
    <row r="52" spans="1:39" s="163" customFormat="1" ht="18.75" customHeight="1">
      <c r="A52" s="547"/>
      <c r="B52" s="547"/>
      <c r="C52" s="151" t="s">
        <v>11</v>
      </c>
      <c r="D52" s="151" t="s">
        <v>12</v>
      </c>
      <c r="E52" s="151" t="s">
        <v>8</v>
      </c>
      <c r="F52" s="151" t="s">
        <v>11</v>
      </c>
      <c r="G52" s="151" t="s">
        <v>12</v>
      </c>
      <c r="H52" s="151" t="s">
        <v>8</v>
      </c>
      <c r="I52" s="151" t="s">
        <v>11</v>
      </c>
      <c r="J52" s="151" t="s">
        <v>12</v>
      </c>
      <c r="K52" s="151" t="s">
        <v>8</v>
      </c>
      <c r="L52" s="151" t="s">
        <v>11</v>
      </c>
      <c r="M52" s="151" t="s">
        <v>12</v>
      </c>
      <c r="N52" s="151" t="s">
        <v>8</v>
      </c>
      <c r="O52" s="151" t="s">
        <v>11</v>
      </c>
      <c r="P52" s="151" t="s">
        <v>12</v>
      </c>
      <c r="Q52" s="151" t="s">
        <v>8</v>
      </c>
      <c r="R52" s="151" t="s">
        <v>11</v>
      </c>
      <c r="S52" s="151" t="s">
        <v>12</v>
      </c>
      <c r="T52" s="151" t="s">
        <v>8</v>
      </c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81"/>
      <c r="AJ52" s="181"/>
      <c r="AK52" s="181"/>
      <c r="AL52" s="181"/>
      <c r="AM52" s="181"/>
    </row>
    <row r="53" spans="1:39" s="163" customFormat="1" ht="20.25" customHeight="1">
      <c r="A53" s="240">
        <v>1</v>
      </c>
      <c r="B53" s="240">
        <v>2</v>
      </c>
      <c r="C53" s="240">
        <v>3</v>
      </c>
      <c r="D53" s="240">
        <v>4</v>
      </c>
      <c r="E53" s="240">
        <v>5</v>
      </c>
      <c r="F53" s="240">
        <v>3</v>
      </c>
      <c r="G53" s="240">
        <v>4</v>
      </c>
      <c r="H53" s="240">
        <v>5</v>
      </c>
      <c r="I53" s="240">
        <v>3</v>
      </c>
      <c r="J53" s="240">
        <v>4</v>
      </c>
      <c r="K53" s="240">
        <v>5</v>
      </c>
      <c r="L53" s="240">
        <v>3</v>
      </c>
      <c r="M53" s="240">
        <v>4</v>
      </c>
      <c r="N53" s="240">
        <v>5</v>
      </c>
      <c r="O53" s="240">
        <v>3</v>
      </c>
      <c r="P53" s="240">
        <v>4</v>
      </c>
      <c r="Q53" s="240">
        <v>5</v>
      </c>
      <c r="R53" s="240">
        <v>3</v>
      </c>
      <c r="S53" s="240">
        <v>4</v>
      </c>
      <c r="T53" s="240">
        <v>5</v>
      </c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81"/>
      <c r="AJ53" s="181"/>
      <c r="AK53" s="181"/>
      <c r="AL53" s="181"/>
      <c r="AM53" s="181"/>
    </row>
    <row r="54" spans="1:39" s="215" customFormat="1" ht="24" customHeight="1">
      <c r="A54" s="145">
        <v>1</v>
      </c>
      <c r="B54" s="212" t="s">
        <v>88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</row>
    <row r="55" spans="1:39" s="215" customFormat="1" ht="24" customHeight="1">
      <c r="A55" s="145">
        <v>2</v>
      </c>
      <c r="B55" s="212" t="s">
        <v>93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2</v>
      </c>
      <c r="J55" s="145">
        <v>0</v>
      </c>
      <c r="K55" s="145">
        <v>2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</row>
    <row r="56" spans="1:39" s="215" customFormat="1" ht="24" customHeight="1">
      <c r="A56" s="145">
        <v>3</v>
      </c>
      <c r="B56" s="212" t="s">
        <v>131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</row>
    <row r="57" spans="1:39" s="215" customFormat="1" ht="24" customHeight="1">
      <c r="A57" s="145">
        <v>4</v>
      </c>
      <c r="B57" s="212" t="s">
        <v>87</v>
      </c>
      <c r="C57" s="145">
        <v>5</v>
      </c>
      <c r="D57" s="145">
        <v>1</v>
      </c>
      <c r="E57" s="145">
        <v>6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</row>
    <row r="58" spans="1:39" s="215" customFormat="1" ht="24.75" customHeight="1">
      <c r="A58" s="145">
        <v>5</v>
      </c>
      <c r="B58" s="212" t="s">
        <v>91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</row>
    <row r="59" spans="1:39" s="215" customFormat="1" ht="18.75" customHeight="1">
      <c r="A59" s="145">
        <v>6</v>
      </c>
      <c r="B59" s="212" t="s">
        <v>130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</row>
    <row r="60" spans="1:39" s="215" customFormat="1" ht="24" customHeight="1">
      <c r="A60" s="145">
        <v>7</v>
      </c>
      <c r="B60" s="212" t="s">
        <v>89</v>
      </c>
      <c r="C60" s="145">
        <v>0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</row>
    <row r="61" spans="1:39" s="215" customFormat="1" ht="24.75" customHeight="1">
      <c r="A61" s="145">
        <v>8</v>
      </c>
      <c r="B61" s="212" t="s">
        <v>90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</row>
    <row r="62" spans="1:39" s="215" customFormat="1" ht="24" customHeight="1">
      <c r="A62" s="145">
        <v>9</v>
      </c>
      <c r="B62" s="212" t="s">
        <v>92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3</v>
      </c>
      <c r="J62" s="145">
        <v>0</v>
      </c>
      <c r="K62" s="145">
        <v>3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</row>
    <row r="63" spans="1:39" s="215" customFormat="1" ht="24.75" customHeight="1">
      <c r="A63" s="145">
        <v>10</v>
      </c>
      <c r="B63" s="212" t="s">
        <v>94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</row>
    <row r="64" spans="1:39" s="163" customFormat="1" ht="18.75" customHeight="1">
      <c r="A64" s="151"/>
      <c r="B64" s="240" t="s">
        <v>8</v>
      </c>
      <c r="C64" s="240">
        <f>SUM(C54:C63)</f>
        <v>5</v>
      </c>
      <c r="D64" s="240">
        <f t="shared" ref="D64:T64" si="4">SUM(D54:D63)</f>
        <v>1</v>
      </c>
      <c r="E64" s="240">
        <f t="shared" si="4"/>
        <v>6</v>
      </c>
      <c r="F64" s="240">
        <f t="shared" si="4"/>
        <v>0</v>
      </c>
      <c r="G64" s="240">
        <f t="shared" si="4"/>
        <v>0</v>
      </c>
      <c r="H64" s="240">
        <f t="shared" si="4"/>
        <v>0</v>
      </c>
      <c r="I64" s="240">
        <f t="shared" si="4"/>
        <v>5</v>
      </c>
      <c r="J64" s="240">
        <f t="shared" si="4"/>
        <v>0</v>
      </c>
      <c r="K64" s="240">
        <f t="shared" si="4"/>
        <v>5</v>
      </c>
      <c r="L64" s="240">
        <f t="shared" si="4"/>
        <v>0</v>
      </c>
      <c r="M64" s="240">
        <f t="shared" si="4"/>
        <v>0</v>
      </c>
      <c r="N64" s="240">
        <f t="shared" si="4"/>
        <v>0</v>
      </c>
      <c r="O64" s="240">
        <f t="shared" si="4"/>
        <v>0</v>
      </c>
      <c r="P64" s="240">
        <f t="shared" si="4"/>
        <v>0</v>
      </c>
      <c r="Q64" s="240">
        <f t="shared" si="4"/>
        <v>0</v>
      </c>
      <c r="R64" s="240">
        <f t="shared" si="4"/>
        <v>0</v>
      </c>
      <c r="S64" s="240">
        <f t="shared" si="4"/>
        <v>0</v>
      </c>
      <c r="T64" s="240">
        <f t="shared" si="4"/>
        <v>0</v>
      </c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81"/>
      <c r="AJ64" s="181"/>
      <c r="AK64" s="181"/>
      <c r="AL64" s="181"/>
      <c r="AM64" s="181"/>
    </row>
    <row r="65" spans="1:39">
      <c r="A65" s="131"/>
      <c r="B65" s="242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</row>
    <row r="66" spans="1:39">
      <c r="A66" s="131"/>
      <c r="B66" s="242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</row>
    <row r="67" spans="1:39">
      <c r="A67" s="131"/>
      <c r="B67" s="242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</row>
    <row r="68" spans="1:39" s="158" customFormat="1" ht="42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243" t="s">
        <v>1</v>
      </c>
      <c r="V68" s="182" t="s">
        <v>19</v>
      </c>
      <c r="W68" s="548" t="s">
        <v>33</v>
      </c>
      <c r="X68" s="548"/>
      <c r="Y68" s="548"/>
      <c r="Z68" s="548" t="s">
        <v>34</v>
      </c>
      <c r="AA68" s="548"/>
      <c r="AB68" s="548"/>
      <c r="AC68" s="548" t="s">
        <v>35</v>
      </c>
      <c r="AD68" s="548"/>
      <c r="AE68" s="548"/>
      <c r="AF68" s="548" t="s">
        <v>36</v>
      </c>
      <c r="AG68" s="548"/>
      <c r="AH68" s="548"/>
      <c r="AI68" s="548" t="s">
        <v>44</v>
      </c>
      <c r="AJ68" s="548"/>
      <c r="AK68" s="548"/>
      <c r="AL68" s="183"/>
      <c r="AM68" s="183"/>
    </row>
    <row r="69" spans="1:39" s="158" customFormat="1" ht="18.75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244"/>
      <c r="V69" s="184"/>
      <c r="W69" s="153" t="s">
        <v>11</v>
      </c>
      <c r="X69" s="153" t="s">
        <v>12</v>
      </c>
      <c r="Y69" s="153" t="s">
        <v>8</v>
      </c>
      <c r="Z69" s="153" t="s">
        <v>11</v>
      </c>
      <c r="AA69" s="153" t="s">
        <v>12</v>
      </c>
      <c r="AB69" s="153" t="s">
        <v>8</v>
      </c>
      <c r="AC69" s="153" t="s">
        <v>11</v>
      </c>
      <c r="AD69" s="153" t="s">
        <v>12</v>
      </c>
      <c r="AE69" s="153" t="s">
        <v>8</v>
      </c>
      <c r="AF69" s="153" t="s">
        <v>11</v>
      </c>
      <c r="AG69" s="153" t="s">
        <v>12</v>
      </c>
      <c r="AH69" s="153" t="s">
        <v>8</v>
      </c>
      <c r="AI69" s="153" t="s">
        <v>11</v>
      </c>
      <c r="AJ69" s="153" t="s">
        <v>12</v>
      </c>
      <c r="AK69" s="153" t="s">
        <v>8</v>
      </c>
      <c r="AL69" s="183"/>
      <c r="AM69" s="183"/>
    </row>
    <row r="70" spans="1:39" s="158" customFormat="1" ht="18.7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85">
        <v>1</v>
      </c>
      <c r="V70" s="185">
        <v>2</v>
      </c>
      <c r="W70" s="154">
        <v>3</v>
      </c>
      <c r="X70" s="154">
        <v>4</v>
      </c>
      <c r="Y70" s="154">
        <v>5</v>
      </c>
      <c r="Z70" s="154">
        <v>3</v>
      </c>
      <c r="AA70" s="154">
        <v>4</v>
      </c>
      <c r="AB70" s="154">
        <v>5</v>
      </c>
      <c r="AC70" s="154">
        <v>3</v>
      </c>
      <c r="AD70" s="154">
        <v>4</v>
      </c>
      <c r="AE70" s="154">
        <v>5</v>
      </c>
      <c r="AF70" s="154">
        <v>3</v>
      </c>
      <c r="AG70" s="154">
        <v>4</v>
      </c>
      <c r="AH70" s="154">
        <v>5</v>
      </c>
      <c r="AI70" s="154">
        <v>3</v>
      </c>
      <c r="AJ70" s="154">
        <v>4</v>
      </c>
      <c r="AK70" s="154">
        <v>5</v>
      </c>
      <c r="AL70" s="183"/>
      <c r="AM70" s="183"/>
    </row>
    <row r="71" spans="1:39" s="76" customFormat="1" ht="21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23">
        <v>1</v>
      </c>
      <c r="V71" s="137" t="s">
        <v>88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45">
        <v>0</v>
      </c>
      <c r="AC71" s="145">
        <v>0</v>
      </c>
      <c r="AD71" s="145">
        <v>0</v>
      </c>
      <c r="AE71" s="145">
        <v>0</v>
      </c>
      <c r="AF71" s="145">
        <v>0</v>
      </c>
      <c r="AG71" s="145">
        <v>0</v>
      </c>
      <c r="AH71" s="145">
        <v>0</v>
      </c>
      <c r="AI71" s="123">
        <v>0</v>
      </c>
      <c r="AJ71" s="123">
        <v>24</v>
      </c>
      <c r="AK71" s="123">
        <v>24</v>
      </c>
    </row>
    <row r="72" spans="1:39" s="76" customFormat="1" ht="22.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23">
        <v>2</v>
      </c>
      <c r="V72" s="137" t="s">
        <v>93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5">
        <v>0</v>
      </c>
      <c r="AC72" s="145">
        <v>0</v>
      </c>
      <c r="AD72" s="145">
        <v>0</v>
      </c>
      <c r="AE72" s="145">
        <v>0</v>
      </c>
      <c r="AF72" s="145">
        <v>0</v>
      </c>
      <c r="AG72" s="145">
        <v>0</v>
      </c>
      <c r="AH72" s="145">
        <v>0</v>
      </c>
      <c r="AI72" s="123">
        <v>0</v>
      </c>
      <c r="AJ72" s="123">
        <v>7</v>
      </c>
      <c r="AK72" s="123">
        <v>7</v>
      </c>
    </row>
    <row r="73" spans="1:39" s="76" customFormat="1" ht="22.5" customHeight="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23">
        <v>3</v>
      </c>
      <c r="V73" s="137" t="s">
        <v>131</v>
      </c>
      <c r="W73" s="145">
        <v>0</v>
      </c>
      <c r="X73" s="145">
        <v>0</v>
      </c>
      <c r="Y73" s="145">
        <v>0</v>
      </c>
      <c r="Z73" s="145">
        <v>0</v>
      </c>
      <c r="AA73" s="145">
        <v>0</v>
      </c>
      <c r="AB73" s="145">
        <v>0</v>
      </c>
      <c r="AC73" s="145">
        <v>0</v>
      </c>
      <c r="AD73" s="145">
        <v>0</v>
      </c>
      <c r="AE73" s="145">
        <v>0</v>
      </c>
      <c r="AF73" s="145">
        <v>0</v>
      </c>
      <c r="AG73" s="145">
        <v>0</v>
      </c>
      <c r="AH73" s="145">
        <v>0</v>
      </c>
      <c r="AI73" s="123">
        <v>0</v>
      </c>
      <c r="AJ73" s="123">
        <v>6</v>
      </c>
      <c r="AK73" s="123">
        <v>6</v>
      </c>
    </row>
    <row r="74" spans="1:39" s="42" customFormat="1" ht="21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3">
        <v>4</v>
      </c>
      <c r="V74" s="125" t="s">
        <v>87</v>
      </c>
      <c r="W74" s="145">
        <v>0</v>
      </c>
      <c r="X74" s="145">
        <v>0</v>
      </c>
      <c r="Y74" s="145">
        <v>0</v>
      </c>
      <c r="Z74" s="145">
        <v>0</v>
      </c>
      <c r="AA74" s="145">
        <v>0</v>
      </c>
      <c r="AB74" s="145">
        <v>0</v>
      </c>
      <c r="AC74" s="145">
        <v>0</v>
      </c>
      <c r="AD74" s="145">
        <v>0</v>
      </c>
      <c r="AE74" s="145">
        <v>0</v>
      </c>
      <c r="AF74" s="145">
        <v>0</v>
      </c>
      <c r="AG74" s="145">
        <v>0</v>
      </c>
      <c r="AH74" s="145">
        <v>0</v>
      </c>
      <c r="AI74" s="123">
        <v>0</v>
      </c>
      <c r="AJ74" s="124">
        <v>2</v>
      </c>
      <c r="AK74" s="123">
        <v>2</v>
      </c>
    </row>
    <row r="75" spans="1:39" s="42" customFormat="1" ht="42" customHeight="1">
      <c r="A75" s="551"/>
      <c r="B75" s="551"/>
      <c r="F75" s="127"/>
      <c r="G75" s="127"/>
      <c r="H75" s="127"/>
      <c r="I75" s="127"/>
      <c r="J75" s="127"/>
      <c r="K75" s="127"/>
      <c r="O75" s="127"/>
      <c r="P75" s="127"/>
      <c r="Q75" s="127"/>
      <c r="R75" s="127"/>
      <c r="S75" s="127"/>
      <c r="T75" s="127"/>
      <c r="U75" s="123">
        <v>5</v>
      </c>
      <c r="V75" s="125" t="s">
        <v>91</v>
      </c>
      <c r="W75" s="145">
        <v>0</v>
      </c>
      <c r="X75" s="145">
        <v>0</v>
      </c>
      <c r="Y75" s="145">
        <v>0</v>
      </c>
      <c r="Z75" s="145">
        <v>0</v>
      </c>
      <c r="AA75" s="145">
        <v>0</v>
      </c>
      <c r="AB75" s="145">
        <v>0</v>
      </c>
      <c r="AC75" s="145">
        <v>0</v>
      </c>
      <c r="AD75" s="145">
        <v>0</v>
      </c>
      <c r="AE75" s="145">
        <v>0</v>
      </c>
      <c r="AF75" s="145">
        <v>0</v>
      </c>
      <c r="AG75" s="145">
        <v>0</v>
      </c>
      <c r="AH75" s="145">
        <v>0</v>
      </c>
      <c r="AI75" s="123">
        <v>0</v>
      </c>
      <c r="AJ75" s="124">
        <v>0</v>
      </c>
      <c r="AK75" s="123">
        <v>0</v>
      </c>
    </row>
    <row r="76" spans="1:39" s="42" customFormat="1" ht="22.5" customHeight="1">
      <c r="A76" s="551"/>
      <c r="B76" s="551"/>
      <c r="F76" s="127"/>
      <c r="G76" s="127"/>
      <c r="H76" s="127"/>
      <c r="I76" s="127"/>
      <c r="J76" s="127"/>
      <c r="K76" s="127"/>
      <c r="O76" s="127"/>
      <c r="P76" s="127"/>
      <c r="Q76" s="127"/>
      <c r="R76" s="127"/>
      <c r="S76" s="127"/>
      <c r="T76" s="127"/>
      <c r="U76" s="123">
        <v>6</v>
      </c>
      <c r="V76" s="125" t="s">
        <v>130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5">
        <v>0</v>
      </c>
      <c r="AC76" s="145">
        <v>0</v>
      </c>
      <c r="AD76" s="145">
        <v>0</v>
      </c>
      <c r="AE76" s="145">
        <v>0</v>
      </c>
      <c r="AF76" s="145">
        <v>0</v>
      </c>
      <c r="AG76" s="145">
        <v>0</v>
      </c>
      <c r="AH76" s="145">
        <v>0</v>
      </c>
      <c r="AI76" s="123">
        <v>0</v>
      </c>
      <c r="AJ76" s="124">
        <v>0</v>
      </c>
      <c r="AK76" s="123">
        <v>0</v>
      </c>
    </row>
    <row r="77" spans="1:39" s="42" customFormat="1" ht="18.75" customHeight="1">
      <c r="A77" s="245"/>
      <c r="B77" s="245"/>
      <c r="F77" s="127"/>
      <c r="G77" s="127"/>
      <c r="H77" s="127"/>
      <c r="I77" s="127"/>
      <c r="J77" s="127"/>
      <c r="K77" s="127"/>
      <c r="O77" s="127"/>
      <c r="P77" s="127"/>
      <c r="Q77" s="127"/>
      <c r="R77" s="127"/>
      <c r="S77" s="127"/>
      <c r="T77" s="127"/>
      <c r="U77" s="123">
        <v>7</v>
      </c>
      <c r="V77" s="125" t="s">
        <v>89</v>
      </c>
      <c r="W77" s="145">
        <v>0</v>
      </c>
      <c r="X77" s="145">
        <v>0</v>
      </c>
      <c r="Y77" s="145">
        <v>0</v>
      </c>
      <c r="Z77" s="145">
        <v>0</v>
      </c>
      <c r="AA77" s="145">
        <v>0</v>
      </c>
      <c r="AB77" s="145">
        <v>0</v>
      </c>
      <c r="AC77" s="145">
        <v>0</v>
      </c>
      <c r="AD77" s="145">
        <v>0</v>
      </c>
      <c r="AE77" s="145">
        <v>0</v>
      </c>
      <c r="AF77" s="145">
        <v>0</v>
      </c>
      <c r="AG77" s="145">
        <v>0</v>
      </c>
      <c r="AH77" s="145">
        <v>0</v>
      </c>
      <c r="AI77" s="123">
        <v>0</v>
      </c>
      <c r="AJ77" s="124">
        <v>0</v>
      </c>
      <c r="AK77" s="123">
        <v>0</v>
      </c>
    </row>
    <row r="78" spans="1:39" s="42" customFormat="1" ht="18.75" customHeight="1">
      <c r="A78" s="213"/>
      <c r="B78" s="226"/>
      <c r="F78" s="127"/>
      <c r="G78" s="127"/>
      <c r="H78" s="127"/>
      <c r="I78" s="127"/>
      <c r="J78" s="127"/>
      <c r="K78" s="127"/>
      <c r="O78" s="127"/>
      <c r="P78" s="127"/>
      <c r="Q78" s="127"/>
      <c r="R78" s="127"/>
      <c r="S78" s="127"/>
      <c r="T78" s="127"/>
      <c r="U78" s="123">
        <v>8</v>
      </c>
      <c r="V78" s="125" t="s">
        <v>90</v>
      </c>
      <c r="W78" s="145">
        <v>0</v>
      </c>
      <c r="X78" s="145">
        <v>0</v>
      </c>
      <c r="Y78" s="145">
        <v>0</v>
      </c>
      <c r="Z78" s="145">
        <v>0</v>
      </c>
      <c r="AA78" s="145">
        <v>0</v>
      </c>
      <c r="AB78" s="145">
        <v>0</v>
      </c>
      <c r="AC78" s="145">
        <v>0</v>
      </c>
      <c r="AD78" s="145">
        <v>0</v>
      </c>
      <c r="AE78" s="145">
        <v>0</v>
      </c>
      <c r="AF78" s="145">
        <v>0</v>
      </c>
      <c r="AG78" s="145">
        <v>0</v>
      </c>
      <c r="AH78" s="145">
        <v>0</v>
      </c>
      <c r="AI78" s="123">
        <v>0</v>
      </c>
      <c r="AJ78" s="124">
        <v>6</v>
      </c>
      <c r="AK78" s="123">
        <v>6</v>
      </c>
    </row>
    <row r="79" spans="1:39" s="42" customFormat="1" ht="21.75" customHeight="1">
      <c r="A79" s="213"/>
      <c r="B79" s="226"/>
      <c r="F79" s="127"/>
      <c r="G79" s="127"/>
      <c r="H79" s="127"/>
      <c r="I79" s="127"/>
      <c r="J79" s="127"/>
      <c r="K79" s="127"/>
      <c r="O79" s="127"/>
      <c r="P79" s="127"/>
      <c r="Q79" s="127"/>
      <c r="R79" s="127"/>
      <c r="S79" s="127"/>
      <c r="T79" s="127"/>
      <c r="U79" s="123">
        <v>9</v>
      </c>
      <c r="V79" s="125" t="s">
        <v>92</v>
      </c>
      <c r="W79" s="145">
        <v>0</v>
      </c>
      <c r="X79" s="145">
        <v>0</v>
      </c>
      <c r="Y79" s="145">
        <v>0</v>
      </c>
      <c r="Z79" s="145">
        <v>0</v>
      </c>
      <c r="AA79" s="145">
        <v>0</v>
      </c>
      <c r="AB79" s="145">
        <v>0</v>
      </c>
      <c r="AC79" s="145">
        <v>0</v>
      </c>
      <c r="AD79" s="145">
        <v>0</v>
      </c>
      <c r="AE79" s="145">
        <v>0</v>
      </c>
      <c r="AF79" s="145">
        <v>0</v>
      </c>
      <c r="AG79" s="145">
        <v>0</v>
      </c>
      <c r="AH79" s="145">
        <v>0</v>
      </c>
      <c r="AI79" s="123">
        <v>0</v>
      </c>
      <c r="AJ79" s="124">
        <v>0</v>
      </c>
      <c r="AK79" s="123">
        <v>0</v>
      </c>
    </row>
    <row r="80" spans="1:39" s="42" customFormat="1" ht="20.25" customHeight="1">
      <c r="A80" s="213"/>
      <c r="B80" s="226"/>
      <c r="F80" s="127"/>
      <c r="G80" s="127"/>
      <c r="H80" s="127"/>
      <c r="I80" s="127"/>
      <c r="J80" s="127"/>
      <c r="K80" s="127"/>
      <c r="O80" s="127"/>
      <c r="P80" s="127"/>
      <c r="Q80" s="127"/>
      <c r="R80" s="127"/>
      <c r="S80" s="127"/>
      <c r="T80" s="127"/>
      <c r="U80" s="123">
        <v>10</v>
      </c>
      <c r="V80" s="125" t="s">
        <v>129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5">
        <v>0</v>
      </c>
      <c r="AC80" s="145">
        <v>0</v>
      </c>
      <c r="AD80" s="145">
        <v>0</v>
      </c>
      <c r="AE80" s="145">
        <v>0</v>
      </c>
      <c r="AF80" s="145">
        <v>0</v>
      </c>
      <c r="AG80" s="145">
        <v>0</v>
      </c>
      <c r="AH80" s="145">
        <v>0</v>
      </c>
      <c r="AI80" s="123">
        <v>0</v>
      </c>
      <c r="AJ80" s="124">
        <v>0</v>
      </c>
      <c r="AK80" s="123">
        <v>0</v>
      </c>
    </row>
    <row r="81" spans="1:40" s="158" customFormat="1" ht="16.5" customHeight="1">
      <c r="A81" s="213"/>
      <c r="B81" s="226"/>
      <c r="F81" s="157"/>
      <c r="G81" s="157"/>
      <c r="H81" s="157"/>
      <c r="I81" s="157"/>
      <c r="J81" s="157"/>
      <c r="K81" s="157"/>
      <c r="O81" s="157"/>
      <c r="P81" s="157"/>
      <c r="Q81" s="157"/>
      <c r="R81" s="157"/>
      <c r="S81" s="157"/>
      <c r="T81" s="157"/>
      <c r="U81" s="153"/>
      <c r="V81" s="154" t="s">
        <v>8</v>
      </c>
      <c r="W81" s="154">
        <f>SUM(W71:W80)</f>
        <v>0</v>
      </c>
      <c r="X81" s="154">
        <f t="shared" ref="X81:AH81" si="5">SUM(X71:X80)</f>
        <v>0</v>
      </c>
      <c r="Y81" s="154">
        <f t="shared" si="5"/>
        <v>0</v>
      </c>
      <c r="Z81" s="154">
        <f t="shared" si="5"/>
        <v>0</v>
      </c>
      <c r="AA81" s="154">
        <f t="shared" si="5"/>
        <v>0</v>
      </c>
      <c r="AB81" s="154">
        <f t="shared" si="5"/>
        <v>0</v>
      </c>
      <c r="AC81" s="154">
        <f>SUM(AC71:AC80)</f>
        <v>0</v>
      </c>
      <c r="AD81" s="154">
        <f>SUM(AD71:AD80)</f>
        <v>0</v>
      </c>
      <c r="AE81" s="154">
        <f>SUM(AE71:AE80)</f>
        <v>0</v>
      </c>
      <c r="AF81" s="154">
        <f t="shared" si="5"/>
        <v>0</v>
      </c>
      <c r="AG81" s="154">
        <f t="shared" si="5"/>
        <v>0</v>
      </c>
      <c r="AH81" s="154">
        <f t="shared" si="5"/>
        <v>0</v>
      </c>
      <c r="AI81" s="154">
        <f>SUM(AI71:AI80)</f>
        <v>0</v>
      </c>
      <c r="AJ81" s="154">
        <f>SUM(AJ71:AJ80)</f>
        <v>45</v>
      </c>
      <c r="AK81" s="154">
        <f>SUM(AK71:AK80)</f>
        <v>45</v>
      </c>
      <c r="AL81" s="183"/>
      <c r="AM81" s="183"/>
    </row>
    <row r="82" spans="1:40">
      <c r="A82" s="213"/>
      <c r="B82" s="226"/>
      <c r="F82" s="131"/>
      <c r="G82" s="131"/>
      <c r="H82" s="131"/>
      <c r="I82" s="131"/>
      <c r="J82" s="131"/>
      <c r="K82" s="131"/>
      <c r="O82" s="131"/>
      <c r="P82" s="131"/>
      <c r="Q82" s="131"/>
      <c r="R82" s="131"/>
      <c r="S82" s="131"/>
      <c r="T82" s="131"/>
      <c r="U82" s="130"/>
      <c r="V82" s="136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65"/>
      <c r="AJ82" s="65"/>
      <c r="AK82" s="65"/>
      <c r="AL82" s="65"/>
      <c r="AM82" s="18"/>
      <c r="AN82" s="10"/>
    </row>
    <row r="83" spans="1:40">
      <c r="A83" s="213"/>
      <c r="B83" s="226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42"/>
      <c r="AJ83" s="42"/>
      <c r="AK83" s="42"/>
      <c r="AL83" s="42"/>
    </row>
    <row r="84" spans="1:40" s="158" customFormat="1" ht="37.5" customHeight="1">
      <c r="A84" s="213"/>
      <c r="B84" s="226"/>
      <c r="F84" s="157"/>
      <c r="G84" s="157"/>
      <c r="H84" s="157"/>
      <c r="I84" s="157"/>
      <c r="J84" s="157"/>
      <c r="K84" s="157"/>
      <c r="O84" s="157"/>
      <c r="P84" s="157"/>
      <c r="Q84" s="157"/>
      <c r="R84" s="157"/>
      <c r="S84" s="157"/>
      <c r="T84" s="157"/>
      <c r="U84" s="552" t="s">
        <v>1</v>
      </c>
      <c r="V84" s="552" t="s">
        <v>19</v>
      </c>
      <c r="W84" s="554" t="s">
        <v>45</v>
      </c>
      <c r="X84" s="555"/>
      <c r="Y84" s="556"/>
      <c r="Z84" s="554" t="s">
        <v>38</v>
      </c>
      <c r="AA84" s="555"/>
      <c r="AB84" s="556"/>
      <c r="AC84" s="548" t="s">
        <v>37</v>
      </c>
      <c r="AD84" s="548"/>
      <c r="AE84" s="548"/>
      <c r="AF84" s="557"/>
      <c r="AG84" s="557"/>
      <c r="AH84" s="557"/>
      <c r="AI84" s="246"/>
      <c r="AJ84" s="246"/>
      <c r="AK84" s="246"/>
      <c r="AL84" s="246"/>
      <c r="AM84" s="186"/>
      <c r="AN84" s="187"/>
    </row>
    <row r="85" spans="1:40" s="158" customFormat="1">
      <c r="A85" s="213"/>
      <c r="B85" s="226"/>
      <c r="F85" s="157"/>
      <c r="G85" s="157"/>
      <c r="H85" s="157"/>
      <c r="I85" s="157"/>
      <c r="J85" s="157"/>
      <c r="K85" s="157"/>
      <c r="O85" s="157"/>
      <c r="P85" s="157"/>
      <c r="Q85" s="157"/>
      <c r="R85" s="157"/>
      <c r="S85" s="157"/>
      <c r="T85" s="157"/>
      <c r="U85" s="553"/>
      <c r="V85" s="553"/>
      <c r="W85" s="153" t="s">
        <v>11</v>
      </c>
      <c r="X85" s="153" t="s">
        <v>12</v>
      </c>
      <c r="Y85" s="153" t="s">
        <v>8</v>
      </c>
      <c r="Z85" s="188" t="s">
        <v>11</v>
      </c>
      <c r="AA85" s="153" t="s">
        <v>12</v>
      </c>
      <c r="AB85" s="153" t="s">
        <v>8</v>
      </c>
      <c r="AC85" s="153" t="s">
        <v>11</v>
      </c>
      <c r="AD85" s="153" t="s">
        <v>12</v>
      </c>
      <c r="AE85" s="153" t="s">
        <v>8</v>
      </c>
      <c r="AF85" s="270"/>
      <c r="AG85" s="270"/>
      <c r="AH85" s="270"/>
      <c r="AI85" s="247"/>
      <c r="AJ85" s="247"/>
      <c r="AK85" s="247"/>
      <c r="AL85" s="247"/>
      <c r="AM85" s="189"/>
      <c r="AN85" s="190"/>
    </row>
    <row r="86" spans="1:40" s="158" customFormat="1" ht="15" customHeight="1">
      <c r="A86" s="213"/>
      <c r="B86" s="226"/>
      <c r="F86" s="157"/>
      <c r="G86" s="157"/>
      <c r="H86" s="157"/>
      <c r="I86" s="157"/>
      <c r="J86" s="157"/>
      <c r="K86" s="157"/>
      <c r="O86" s="157"/>
      <c r="P86" s="157"/>
      <c r="Q86" s="157"/>
      <c r="R86" s="157"/>
      <c r="S86" s="157"/>
      <c r="T86" s="157"/>
      <c r="U86" s="154">
        <v>1</v>
      </c>
      <c r="V86" s="154">
        <v>2</v>
      </c>
      <c r="W86" s="154">
        <v>3</v>
      </c>
      <c r="X86" s="154">
        <v>4</v>
      </c>
      <c r="Y86" s="154">
        <v>5</v>
      </c>
      <c r="Z86" s="154">
        <v>3</v>
      </c>
      <c r="AA86" s="154">
        <v>4</v>
      </c>
      <c r="AB86" s="154">
        <v>5</v>
      </c>
      <c r="AC86" s="154">
        <v>3</v>
      </c>
      <c r="AD86" s="154">
        <v>4</v>
      </c>
      <c r="AE86" s="154">
        <v>5</v>
      </c>
      <c r="AF86" s="250"/>
      <c r="AG86" s="250"/>
      <c r="AH86" s="250"/>
      <c r="AI86" s="246"/>
      <c r="AJ86" s="246"/>
      <c r="AK86" s="246"/>
      <c r="AL86" s="246"/>
      <c r="AM86" s="186"/>
      <c r="AN86" s="187"/>
    </row>
    <row r="87" spans="1:40" s="218" customFormat="1" ht="22.5" customHeight="1">
      <c r="A87" s="213"/>
      <c r="B87" s="226"/>
      <c r="F87" s="139"/>
      <c r="G87" s="139"/>
      <c r="H87" s="139"/>
      <c r="I87" s="139"/>
      <c r="J87" s="139"/>
      <c r="K87" s="139"/>
      <c r="O87" s="139"/>
      <c r="P87" s="139"/>
      <c r="Q87" s="139"/>
      <c r="R87" s="139"/>
      <c r="S87" s="139"/>
      <c r="T87" s="139"/>
      <c r="U87" s="123">
        <v>1</v>
      </c>
      <c r="V87" s="137" t="s">
        <v>88</v>
      </c>
      <c r="W87" s="123">
        <v>92</v>
      </c>
      <c r="X87" s="123">
        <v>3</v>
      </c>
      <c r="Y87" s="123">
        <f>SUM(W87:X87)</f>
        <v>95</v>
      </c>
      <c r="Z87" s="145">
        <v>0</v>
      </c>
      <c r="AA87" s="145">
        <v>0</v>
      </c>
      <c r="AB87" s="145">
        <v>0</v>
      </c>
      <c r="AC87" s="145">
        <v>0</v>
      </c>
      <c r="AD87" s="145">
        <v>0</v>
      </c>
      <c r="AE87" s="145">
        <v>0</v>
      </c>
      <c r="AF87" s="213"/>
      <c r="AG87" s="213"/>
      <c r="AH87" s="213"/>
      <c r="AI87" s="248"/>
      <c r="AJ87" s="248"/>
      <c r="AK87" s="248"/>
      <c r="AL87" s="248"/>
      <c r="AM87" s="217"/>
      <c r="AN87" s="217"/>
    </row>
    <row r="88" spans="1:40" s="76" customFormat="1" ht="17.25" customHeight="1">
      <c r="A88" s="249"/>
      <c r="B88" s="245"/>
      <c r="F88" s="139"/>
      <c r="G88" s="139"/>
      <c r="H88" s="139"/>
      <c r="I88" s="139"/>
      <c r="J88" s="139"/>
      <c r="K88" s="139"/>
      <c r="O88" s="139"/>
      <c r="P88" s="139"/>
      <c r="Q88" s="139"/>
      <c r="R88" s="139"/>
      <c r="S88" s="139"/>
      <c r="T88" s="139"/>
      <c r="U88" s="123">
        <v>2</v>
      </c>
      <c r="V88" s="137" t="s">
        <v>93</v>
      </c>
      <c r="W88" s="123">
        <v>46</v>
      </c>
      <c r="X88" s="123">
        <v>2</v>
      </c>
      <c r="Y88" s="123">
        <f t="shared" ref="Y88:Y96" si="6">SUM(W88:X88)</f>
        <v>48</v>
      </c>
      <c r="Z88" s="123">
        <v>1</v>
      </c>
      <c r="AA88" s="123">
        <v>0</v>
      </c>
      <c r="AB88" s="123">
        <v>1</v>
      </c>
      <c r="AC88" s="145">
        <v>0</v>
      </c>
      <c r="AD88" s="145">
        <v>0</v>
      </c>
      <c r="AE88" s="145">
        <v>0</v>
      </c>
      <c r="AF88" s="213"/>
      <c r="AG88" s="213"/>
      <c r="AH88" s="213"/>
      <c r="AI88" s="65"/>
      <c r="AJ88" s="65"/>
      <c r="AK88" s="65"/>
      <c r="AL88" s="65"/>
      <c r="AM88" s="18"/>
      <c r="AN88" s="18"/>
    </row>
    <row r="89" spans="1:40" s="76" customFormat="1" ht="22.5" customHeight="1">
      <c r="A89" s="139"/>
      <c r="B89" s="127"/>
      <c r="C89" s="139"/>
      <c r="D89" s="139"/>
      <c r="E89" s="139"/>
      <c r="F89" s="139"/>
      <c r="G89" s="139"/>
      <c r="H89" s="139"/>
      <c r="I89" s="139"/>
      <c r="J89" s="139"/>
      <c r="K89" s="139"/>
      <c r="L89" s="250"/>
      <c r="M89" s="250"/>
      <c r="N89" s="250"/>
      <c r="O89" s="139"/>
      <c r="P89" s="139"/>
      <c r="Q89" s="139"/>
      <c r="R89" s="139"/>
      <c r="S89" s="139"/>
      <c r="T89" s="139"/>
      <c r="U89" s="123">
        <v>3</v>
      </c>
      <c r="V89" s="137" t="s">
        <v>95</v>
      </c>
      <c r="W89" s="123">
        <v>24</v>
      </c>
      <c r="X89" s="123">
        <v>0</v>
      </c>
      <c r="Y89" s="123">
        <f t="shared" si="6"/>
        <v>24</v>
      </c>
      <c r="Z89" s="145">
        <v>0</v>
      </c>
      <c r="AA89" s="145">
        <v>0</v>
      </c>
      <c r="AB89" s="145">
        <v>0</v>
      </c>
      <c r="AC89" s="145">
        <v>0</v>
      </c>
      <c r="AD89" s="145">
        <v>0</v>
      </c>
      <c r="AE89" s="145">
        <v>0</v>
      </c>
      <c r="AF89" s="213"/>
      <c r="AG89" s="213"/>
      <c r="AH89" s="213"/>
      <c r="AI89" s="65"/>
      <c r="AJ89" s="65"/>
      <c r="AK89" s="65"/>
      <c r="AL89" s="65"/>
      <c r="AM89" s="18"/>
      <c r="AN89" s="18"/>
    </row>
    <row r="90" spans="1:40" s="42" customFormat="1" ht="22.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3">
        <v>4</v>
      </c>
      <c r="V90" s="125" t="s">
        <v>87</v>
      </c>
      <c r="W90" s="124">
        <v>58</v>
      </c>
      <c r="X90" s="124">
        <v>1</v>
      </c>
      <c r="Y90" s="123">
        <f t="shared" si="6"/>
        <v>59</v>
      </c>
      <c r="Z90" s="145">
        <v>0</v>
      </c>
      <c r="AA90" s="145">
        <v>0</v>
      </c>
      <c r="AB90" s="145">
        <v>0</v>
      </c>
      <c r="AC90" s="145">
        <v>0</v>
      </c>
      <c r="AD90" s="145">
        <v>0</v>
      </c>
      <c r="AE90" s="145">
        <v>0</v>
      </c>
      <c r="AF90" s="213"/>
      <c r="AG90" s="213"/>
      <c r="AH90" s="213"/>
      <c r="AI90" s="65"/>
      <c r="AJ90" s="65"/>
      <c r="AK90" s="65"/>
      <c r="AL90" s="65"/>
      <c r="AM90" s="65"/>
      <c r="AN90" s="65"/>
    </row>
    <row r="91" spans="1:40" s="42" customFormat="1" ht="22.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3">
        <v>5</v>
      </c>
      <c r="V91" s="125" t="s">
        <v>91</v>
      </c>
      <c r="W91" s="124">
        <v>38</v>
      </c>
      <c r="X91" s="124">
        <v>1</v>
      </c>
      <c r="Y91" s="123">
        <f t="shared" si="6"/>
        <v>39</v>
      </c>
      <c r="Z91" s="145">
        <v>0</v>
      </c>
      <c r="AA91" s="145">
        <v>0</v>
      </c>
      <c r="AB91" s="145">
        <v>0</v>
      </c>
      <c r="AC91" s="145">
        <v>0</v>
      </c>
      <c r="AD91" s="145">
        <v>0</v>
      </c>
      <c r="AE91" s="145">
        <v>0</v>
      </c>
      <c r="AF91" s="213"/>
      <c r="AG91" s="213"/>
      <c r="AH91" s="213"/>
      <c r="AI91" s="65"/>
      <c r="AJ91" s="65"/>
      <c r="AK91" s="65"/>
      <c r="AL91" s="65"/>
      <c r="AM91" s="65"/>
      <c r="AN91" s="65"/>
    </row>
    <row r="92" spans="1:40" s="42" customFormat="1" ht="22.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3">
        <v>6</v>
      </c>
      <c r="V92" s="125" t="s">
        <v>96</v>
      </c>
      <c r="W92" s="124">
        <v>34</v>
      </c>
      <c r="X92" s="124">
        <v>0</v>
      </c>
      <c r="Y92" s="123">
        <f t="shared" si="6"/>
        <v>34</v>
      </c>
      <c r="Z92" s="145">
        <v>0</v>
      </c>
      <c r="AA92" s="145">
        <v>0</v>
      </c>
      <c r="AB92" s="145">
        <v>0</v>
      </c>
      <c r="AC92" s="145">
        <v>0</v>
      </c>
      <c r="AD92" s="145">
        <v>0</v>
      </c>
      <c r="AE92" s="145">
        <v>0</v>
      </c>
      <c r="AF92" s="213"/>
      <c r="AG92" s="213"/>
      <c r="AH92" s="213"/>
      <c r="AI92" s="65"/>
      <c r="AJ92" s="65"/>
      <c r="AK92" s="65"/>
      <c r="AL92" s="65"/>
      <c r="AM92" s="65"/>
      <c r="AN92" s="65"/>
    </row>
    <row r="93" spans="1:40" s="42" customFormat="1" ht="22.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3">
        <v>7</v>
      </c>
      <c r="V93" s="125" t="s">
        <v>89</v>
      </c>
      <c r="W93" s="124">
        <v>150</v>
      </c>
      <c r="X93" s="124">
        <v>3</v>
      </c>
      <c r="Y93" s="123">
        <f t="shared" si="6"/>
        <v>153</v>
      </c>
      <c r="Z93" s="145">
        <v>0</v>
      </c>
      <c r="AA93" s="145">
        <v>0</v>
      </c>
      <c r="AB93" s="145">
        <v>0</v>
      </c>
      <c r="AC93" s="145">
        <v>0</v>
      </c>
      <c r="AD93" s="145">
        <v>0</v>
      </c>
      <c r="AE93" s="145">
        <v>0</v>
      </c>
      <c r="AF93" s="213"/>
      <c r="AG93" s="213"/>
      <c r="AH93" s="213"/>
      <c r="AI93" s="65"/>
      <c r="AJ93" s="65"/>
      <c r="AK93" s="65"/>
      <c r="AL93" s="65"/>
      <c r="AM93" s="65"/>
      <c r="AN93" s="65"/>
    </row>
    <row r="94" spans="1:40" s="42" customFormat="1" ht="22.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3">
        <v>8</v>
      </c>
      <c r="V94" s="125" t="s">
        <v>90</v>
      </c>
      <c r="W94" s="124">
        <v>108</v>
      </c>
      <c r="X94" s="124">
        <v>4</v>
      </c>
      <c r="Y94" s="123">
        <f t="shared" si="6"/>
        <v>112</v>
      </c>
      <c r="Z94" s="145">
        <v>0</v>
      </c>
      <c r="AA94" s="145">
        <v>0</v>
      </c>
      <c r="AB94" s="145">
        <v>0</v>
      </c>
      <c r="AC94" s="145">
        <v>0</v>
      </c>
      <c r="AD94" s="145">
        <v>0</v>
      </c>
      <c r="AE94" s="145">
        <v>0</v>
      </c>
      <c r="AF94" s="213"/>
      <c r="AG94" s="213"/>
      <c r="AH94" s="213"/>
      <c r="AI94" s="65"/>
      <c r="AJ94" s="65"/>
      <c r="AK94" s="65"/>
      <c r="AL94" s="65"/>
      <c r="AM94" s="65"/>
      <c r="AN94" s="65"/>
    </row>
    <row r="95" spans="1:40" s="42" customFormat="1" ht="21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3">
        <v>9</v>
      </c>
      <c r="V95" s="125" t="s">
        <v>92</v>
      </c>
      <c r="W95" s="124">
        <v>56</v>
      </c>
      <c r="X95" s="124">
        <v>2</v>
      </c>
      <c r="Y95" s="123">
        <f t="shared" si="6"/>
        <v>58</v>
      </c>
      <c r="Z95" s="145">
        <v>0</v>
      </c>
      <c r="AA95" s="145">
        <v>0</v>
      </c>
      <c r="AB95" s="145">
        <v>0</v>
      </c>
      <c r="AC95" s="145">
        <v>0</v>
      </c>
      <c r="AD95" s="145">
        <v>0</v>
      </c>
      <c r="AE95" s="145">
        <v>0</v>
      </c>
      <c r="AF95" s="213"/>
      <c r="AG95" s="213"/>
      <c r="AH95" s="213"/>
      <c r="AI95" s="65"/>
      <c r="AJ95" s="65"/>
      <c r="AK95" s="65"/>
      <c r="AL95" s="65"/>
      <c r="AM95" s="65"/>
      <c r="AN95" s="65"/>
    </row>
    <row r="96" spans="1:40" s="42" customFormat="1" ht="18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3">
        <v>10</v>
      </c>
      <c r="V96" s="125" t="s">
        <v>94</v>
      </c>
      <c r="W96" s="124">
        <v>106</v>
      </c>
      <c r="X96" s="124">
        <v>1</v>
      </c>
      <c r="Y96" s="123">
        <f t="shared" si="6"/>
        <v>107</v>
      </c>
      <c r="Z96" s="145">
        <v>0</v>
      </c>
      <c r="AA96" s="145">
        <v>0</v>
      </c>
      <c r="AB96" s="145">
        <v>0</v>
      </c>
      <c r="AC96" s="145">
        <v>0</v>
      </c>
      <c r="AD96" s="145">
        <v>0</v>
      </c>
      <c r="AE96" s="145">
        <v>0</v>
      </c>
      <c r="AF96" s="213"/>
      <c r="AG96" s="213"/>
      <c r="AH96" s="213"/>
      <c r="AI96" s="65"/>
      <c r="AJ96" s="65"/>
      <c r="AK96" s="65"/>
      <c r="AL96" s="65"/>
      <c r="AM96" s="65"/>
      <c r="AN96" s="65"/>
    </row>
    <row r="97" spans="1:40" s="158" customFormat="1" ht="20.25" customHeight="1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3"/>
      <c r="V97" s="154" t="s">
        <v>8</v>
      </c>
      <c r="W97" s="154">
        <f t="shared" ref="W97:AE97" si="7">SUM(W87:W96)</f>
        <v>712</v>
      </c>
      <c r="X97" s="154">
        <f t="shared" si="7"/>
        <v>17</v>
      </c>
      <c r="Y97" s="154">
        <f t="shared" si="7"/>
        <v>729</v>
      </c>
      <c r="Z97" s="154">
        <f t="shared" si="7"/>
        <v>1</v>
      </c>
      <c r="AA97" s="154">
        <f t="shared" si="7"/>
        <v>0</v>
      </c>
      <c r="AB97" s="154">
        <f t="shared" si="7"/>
        <v>1</v>
      </c>
      <c r="AC97" s="154">
        <f t="shared" si="7"/>
        <v>0</v>
      </c>
      <c r="AD97" s="154">
        <f t="shared" si="7"/>
        <v>0</v>
      </c>
      <c r="AE97" s="154">
        <f t="shared" si="7"/>
        <v>0</v>
      </c>
      <c r="AF97" s="213"/>
      <c r="AG97" s="213"/>
      <c r="AH97" s="213"/>
      <c r="AI97" s="247"/>
      <c r="AJ97" s="247"/>
      <c r="AK97" s="247"/>
      <c r="AL97" s="247"/>
      <c r="AM97" s="189"/>
      <c r="AN97" s="190"/>
    </row>
    <row r="98" spans="1:40" s="158" customFormat="1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251"/>
      <c r="AJ98" s="251"/>
      <c r="AK98" s="251"/>
      <c r="AL98" s="251"/>
      <c r="AM98" s="183"/>
    </row>
    <row r="99" spans="1:40"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42"/>
      <c r="AJ99" s="42"/>
      <c r="AK99" s="42"/>
      <c r="AL99" s="42"/>
    </row>
    <row r="100" spans="1:40"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42"/>
      <c r="AJ100" s="42"/>
      <c r="AK100" s="42"/>
      <c r="AL100" s="42"/>
    </row>
    <row r="101" spans="1:40"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42"/>
      <c r="AJ101" s="42"/>
      <c r="AK101" s="42"/>
      <c r="AL101" s="42"/>
    </row>
    <row r="102" spans="1:40"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42"/>
      <c r="AJ102" s="42"/>
      <c r="AK102" s="42"/>
      <c r="AL102" s="42"/>
    </row>
    <row r="103" spans="1:40"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42"/>
      <c r="AJ103" s="42"/>
      <c r="AK103" s="42"/>
      <c r="AL103" s="42"/>
    </row>
    <row r="104" spans="1:40"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42"/>
      <c r="AJ104" s="42"/>
      <c r="AK104" s="42"/>
      <c r="AL104" s="42"/>
    </row>
    <row r="105" spans="1:40"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42"/>
      <c r="AJ105" s="42"/>
      <c r="AK105" s="42"/>
      <c r="AL105" s="42"/>
    </row>
    <row r="106" spans="1:40"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42"/>
      <c r="AJ106" s="42"/>
      <c r="AK106" s="42"/>
      <c r="AL106" s="42"/>
    </row>
    <row r="107" spans="1:40"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42"/>
      <c r="AJ107" s="42"/>
      <c r="AK107" s="42"/>
      <c r="AL107" s="42"/>
    </row>
    <row r="108" spans="1:40"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42"/>
      <c r="AJ108" s="42"/>
      <c r="AK108" s="42"/>
      <c r="AL108" s="42"/>
    </row>
    <row r="109" spans="1:40">
      <c r="AI109" s="42"/>
      <c r="AJ109" s="42"/>
      <c r="AK109" s="42"/>
      <c r="AL109" s="42"/>
    </row>
    <row r="110" spans="1:40">
      <c r="AI110" s="42"/>
      <c r="AJ110" s="42"/>
      <c r="AK110" s="42"/>
      <c r="AL110" s="42"/>
    </row>
    <row r="111" spans="1:40">
      <c r="AI111" s="42"/>
      <c r="AJ111" s="42"/>
      <c r="AK111" s="42"/>
      <c r="AL111" s="42"/>
    </row>
    <row r="112" spans="1:40">
      <c r="AI112" s="42"/>
      <c r="AJ112" s="42"/>
      <c r="AK112" s="42"/>
      <c r="AL112" s="42"/>
    </row>
  </sheetData>
  <mergeCells count="37">
    <mergeCell ref="AI68:AK68"/>
    <mergeCell ref="A75:A76"/>
    <mergeCell ref="B75:B76"/>
    <mergeCell ref="U84:U85"/>
    <mergeCell ref="V84:V85"/>
    <mergeCell ref="W84:Y84"/>
    <mergeCell ref="Z84:AB84"/>
    <mergeCell ref="AC84:AE84"/>
    <mergeCell ref="AF84:AH84"/>
    <mergeCell ref="AF68:AH68"/>
    <mergeCell ref="O51:Q51"/>
    <mergeCell ref="R51:T51"/>
    <mergeCell ref="W68:Y68"/>
    <mergeCell ref="Z68:AB68"/>
    <mergeCell ref="AC68:AE68"/>
    <mergeCell ref="I14:K14"/>
    <mergeCell ref="A51:A52"/>
    <mergeCell ref="B51:B52"/>
    <mergeCell ref="C51:E51"/>
    <mergeCell ref="F51:H51"/>
    <mergeCell ref="I51:K51"/>
    <mergeCell ref="L14:N14"/>
    <mergeCell ref="L51:N51"/>
    <mergeCell ref="O14:Q14"/>
    <mergeCell ref="R14:T14"/>
    <mergeCell ref="A35:A36"/>
    <mergeCell ref="B35:B36"/>
    <mergeCell ref="C35:E35"/>
    <mergeCell ref="F35:H35"/>
    <mergeCell ref="I35:K35"/>
    <mergeCell ref="L35:N35"/>
    <mergeCell ref="O35:Q35"/>
    <mergeCell ref="R35:T35"/>
    <mergeCell ref="A14:A15"/>
    <mergeCell ref="B14:B15"/>
    <mergeCell ref="C14:E14"/>
    <mergeCell ref="F14:H1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horizontalDpi="300" verticalDpi="300" r:id="rId1"/>
  <rowBreaks count="2" manualBreakCount="2">
    <brk id="30" max="19" man="1"/>
    <brk id="66" max="36" man="1"/>
  </rowBreaks>
  <colBreaks count="1" manualBreakCount="1">
    <brk id="20" max="11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0:AP108"/>
  <sheetViews>
    <sheetView view="pageBreakPreview" topLeftCell="Q94" zoomScale="56" zoomScaleSheetLayoutView="56" zoomScalePageLayoutView="27" workbookViewId="0">
      <selection activeCell="AL116" sqref="AL116"/>
    </sheetView>
  </sheetViews>
  <sheetFormatPr defaultColWidth="8.85546875" defaultRowHeight="15"/>
  <cols>
    <col min="1" max="1" width="4" bestFit="1" customWidth="1"/>
    <col min="2" max="2" width="31" customWidth="1"/>
    <col min="3" max="3" width="6.42578125" bestFit="1" customWidth="1"/>
    <col min="4" max="4" width="16.42578125" bestFit="1" customWidth="1"/>
    <col min="5" max="5" width="10.85546875" bestFit="1" customWidth="1"/>
    <col min="6" max="6" width="6.42578125" bestFit="1" customWidth="1"/>
    <col min="7" max="7" width="16.42578125" bestFit="1" customWidth="1"/>
    <col min="8" max="8" width="10.85546875" bestFit="1" customWidth="1"/>
    <col min="9" max="9" width="6.42578125" bestFit="1" customWidth="1"/>
    <col min="10" max="10" width="16.42578125" bestFit="1" customWidth="1"/>
    <col min="11" max="11" width="10.85546875" bestFit="1" customWidth="1"/>
    <col min="12" max="12" width="6.42578125" bestFit="1" customWidth="1"/>
    <col min="13" max="13" width="16.42578125" bestFit="1" customWidth="1"/>
    <col min="14" max="14" width="10.85546875" bestFit="1" customWidth="1"/>
    <col min="15" max="15" width="6.42578125" customWidth="1"/>
    <col min="16" max="16" width="16.42578125" bestFit="1" customWidth="1"/>
    <col min="17" max="17" width="10.7109375" bestFit="1" customWidth="1"/>
    <col min="18" max="18" width="6.42578125" bestFit="1" customWidth="1"/>
    <col min="19" max="19" width="16.28515625" bestFit="1" customWidth="1"/>
    <col min="20" max="20" width="10.7109375" bestFit="1" customWidth="1"/>
    <col min="24" max="24" width="31.85546875" bestFit="1" customWidth="1"/>
    <col min="26" max="26" width="16.42578125" bestFit="1" customWidth="1"/>
    <col min="27" max="27" width="10.85546875" bestFit="1" customWidth="1"/>
    <col min="29" max="29" width="16.42578125" bestFit="1" customWidth="1"/>
    <col min="30" max="30" width="10.85546875" bestFit="1" customWidth="1"/>
    <col min="32" max="32" width="16.42578125" bestFit="1" customWidth="1"/>
    <col min="33" max="33" width="10.85546875" bestFit="1" customWidth="1"/>
    <col min="35" max="35" width="16.42578125" bestFit="1" customWidth="1"/>
    <col min="36" max="36" width="10.85546875" bestFit="1" customWidth="1"/>
  </cols>
  <sheetData>
    <row r="10" spans="1:20" ht="21.75" customHeight="1"/>
    <row r="11" spans="1:20" ht="63.75" customHeight="1">
      <c r="A11" s="510" t="s">
        <v>1</v>
      </c>
      <c r="B11" s="510" t="s">
        <v>19</v>
      </c>
      <c r="C11" s="528" t="s">
        <v>39</v>
      </c>
      <c r="D11" s="528"/>
      <c r="E11" s="528"/>
      <c r="F11" s="528" t="s">
        <v>40</v>
      </c>
      <c r="G11" s="528"/>
      <c r="H11" s="528"/>
      <c r="I11" s="528" t="s">
        <v>20</v>
      </c>
      <c r="J11" s="528"/>
      <c r="K11" s="528"/>
      <c r="L11" s="510" t="s">
        <v>21</v>
      </c>
      <c r="M11" s="510"/>
      <c r="N11" s="510"/>
      <c r="O11" s="528" t="s">
        <v>41</v>
      </c>
      <c r="P11" s="528"/>
      <c r="Q11" s="528"/>
      <c r="R11" s="528" t="s">
        <v>22</v>
      </c>
      <c r="S11" s="528"/>
      <c r="T11" s="528"/>
    </row>
    <row r="12" spans="1:20">
      <c r="A12" s="510"/>
      <c r="B12" s="510"/>
      <c r="C12" s="45" t="s">
        <v>11</v>
      </c>
      <c r="D12" s="45" t="s">
        <v>12</v>
      </c>
      <c r="E12" s="45" t="s">
        <v>8</v>
      </c>
      <c r="F12" s="45" t="s">
        <v>11</v>
      </c>
      <c r="G12" s="45" t="s">
        <v>12</v>
      </c>
      <c r="H12" s="45" t="s">
        <v>8</v>
      </c>
      <c r="I12" s="45" t="s">
        <v>11</v>
      </c>
      <c r="J12" s="45" t="s">
        <v>12</v>
      </c>
      <c r="K12" s="45" t="s">
        <v>8</v>
      </c>
      <c r="L12" s="45" t="s">
        <v>11</v>
      </c>
      <c r="M12" s="45" t="s">
        <v>12</v>
      </c>
      <c r="N12" s="45" t="s">
        <v>8</v>
      </c>
      <c r="O12" s="45" t="s">
        <v>11</v>
      </c>
      <c r="P12" s="45" t="s">
        <v>12</v>
      </c>
      <c r="Q12" s="45" t="s">
        <v>8</v>
      </c>
      <c r="R12" s="45" t="s">
        <v>11</v>
      </c>
      <c r="S12" s="45" t="s">
        <v>12</v>
      </c>
      <c r="T12" s="45" t="s">
        <v>8</v>
      </c>
    </row>
    <row r="13" spans="1:20" s="1" customFormat="1">
      <c r="A13" s="89">
        <v>1</v>
      </c>
      <c r="B13" s="89">
        <v>2</v>
      </c>
      <c r="C13" s="89">
        <v>3</v>
      </c>
      <c r="D13" s="89">
        <v>4</v>
      </c>
      <c r="E13" s="89">
        <v>5</v>
      </c>
      <c r="F13" s="89">
        <v>3</v>
      </c>
      <c r="G13" s="89">
        <v>4</v>
      </c>
      <c r="H13" s="89">
        <v>5</v>
      </c>
      <c r="I13" s="89">
        <v>3</v>
      </c>
      <c r="J13" s="89">
        <v>4</v>
      </c>
      <c r="K13" s="89">
        <v>5</v>
      </c>
      <c r="L13" s="89">
        <v>3</v>
      </c>
      <c r="M13" s="89">
        <v>4</v>
      </c>
      <c r="N13" s="89">
        <v>5</v>
      </c>
      <c r="O13" s="89">
        <v>3</v>
      </c>
      <c r="P13" s="89">
        <v>4</v>
      </c>
      <c r="Q13" s="89">
        <v>5</v>
      </c>
      <c r="R13" s="89">
        <v>3</v>
      </c>
      <c r="S13" s="89">
        <v>4</v>
      </c>
      <c r="T13" s="89">
        <v>5</v>
      </c>
    </row>
    <row r="14" spans="1:20" s="42" customFormat="1" ht="20.100000000000001" customHeight="1">
      <c r="A14" s="75">
        <v>1</v>
      </c>
      <c r="B14" s="74" t="s">
        <v>97</v>
      </c>
      <c r="C14" s="78">
        <v>0</v>
      </c>
      <c r="D14" s="78">
        <v>0</v>
      </c>
      <c r="E14" s="75">
        <v>0</v>
      </c>
      <c r="F14" s="78">
        <v>0</v>
      </c>
      <c r="G14" s="78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8">
        <v>4</v>
      </c>
      <c r="P14" s="78">
        <v>1</v>
      </c>
      <c r="Q14" s="75">
        <f>O14+P14</f>
        <v>5</v>
      </c>
      <c r="R14" s="75">
        <v>0</v>
      </c>
      <c r="S14" s="75">
        <v>0</v>
      </c>
      <c r="T14" s="75">
        <v>0</v>
      </c>
    </row>
    <row r="15" spans="1:20" s="42" customFormat="1" ht="20.100000000000001" customHeight="1">
      <c r="A15" s="66">
        <v>2</v>
      </c>
      <c r="B15" s="74" t="s">
        <v>98</v>
      </c>
      <c r="C15" s="41">
        <v>0</v>
      </c>
      <c r="D15" s="41">
        <v>0</v>
      </c>
      <c r="E15" s="66">
        <v>0</v>
      </c>
      <c r="F15" s="41">
        <v>2</v>
      </c>
      <c r="G15" s="41">
        <v>1</v>
      </c>
      <c r="H15" s="75">
        <f>F15+G15</f>
        <v>3</v>
      </c>
      <c r="I15" s="75" t="s">
        <v>152</v>
      </c>
      <c r="J15" s="75" t="s">
        <v>152</v>
      </c>
      <c r="K15" s="75" t="s">
        <v>152</v>
      </c>
      <c r="L15" s="75">
        <v>0</v>
      </c>
      <c r="M15" s="75">
        <v>0</v>
      </c>
      <c r="N15" s="75">
        <v>0</v>
      </c>
      <c r="O15" s="78" t="s">
        <v>152</v>
      </c>
      <c r="P15" s="78" t="s">
        <v>152</v>
      </c>
      <c r="Q15" s="75" t="s">
        <v>152</v>
      </c>
      <c r="R15" s="75" t="s">
        <v>152</v>
      </c>
      <c r="S15" s="75" t="s">
        <v>152</v>
      </c>
      <c r="T15" s="75" t="s">
        <v>152</v>
      </c>
    </row>
    <row r="16" spans="1:20" s="76" customFormat="1" ht="20.100000000000001" customHeight="1">
      <c r="A16" s="75">
        <v>3</v>
      </c>
      <c r="B16" s="74" t="s">
        <v>99</v>
      </c>
      <c r="C16" s="78">
        <v>0</v>
      </c>
      <c r="D16" s="78">
        <v>0</v>
      </c>
      <c r="E16" s="75">
        <v>0</v>
      </c>
      <c r="F16" s="78">
        <v>0</v>
      </c>
      <c r="G16" s="78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8">
        <v>0</v>
      </c>
      <c r="P16" s="78">
        <v>0</v>
      </c>
      <c r="Q16" s="75">
        <v>0</v>
      </c>
      <c r="R16" s="75">
        <v>1</v>
      </c>
      <c r="S16" s="75">
        <v>1</v>
      </c>
      <c r="T16" s="75">
        <f>R16+S16</f>
        <v>2</v>
      </c>
    </row>
    <row r="17" spans="1:20" s="68" customFormat="1" ht="20.100000000000001" customHeight="1">
      <c r="A17" s="80">
        <v>4</v>
      </c>
      <c r="B17" s="67" t="s">
        <v>100</v>
      </c>
      <c r="C17" s="36">
        <v>0</v>
      </c>
      <c r="D17" s="36">
        <v>0</v>
      </c>
      <c r="E17" s="66">
        <v>0</v>
      </c>
      <c r="F17" s="36">
        <v>0</v>
      </c>
      <c r="G17" s="36">
        <v>0</v>
      </c>
      <c r="H17" s="66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36">
        <v>6</v>
      </c>
      <c r="P17" s="36">
        <v>2</v>
      </c>
      <c r="Q17" s="66">
        <f>O17+P17</f>
        <v>8</v>
      </c>
      <c r="R17" s="80">
        <v>0</v>
      </c>
      <c r="S17" s="80">
        <v>0</v>
      </c>
      <c r="T17" s="80">
        <v>0</v>
      </c>
    </row>
    <row r="18" spans="1:20" s="42" customFormat="1" ht="19.5" customHeight="1">
      <c r="A18" s="66">
        <v>5</v>
      </c>
      <c r="B18" s="40" t="s">
        <v>101</v>
      </c>
      <c r="C18" s="41">
        <v>1</v>
      </c>
      <c r="D18" s="41">
        <v>0</v>
      </c>
      <c r="E18" s="41">
        <f>C18+D18</f>
        <v>1</v>
      </c>
      <c r="F18" s="41">
        <v>0</v>
      </c>
      <c r="G18" s="41">
        <v>2</v>
      </c>
      <c r="H18" s="66">
        <f>F18+G18</f>
        <v>2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41">
        <v>0</v>
      </c>
      <c r="P18" s="41">
        <v>0</v>
      </c>
      <c r="Q18" s="66">
        <f>O18+P18</f>
        <v>0</v>
      </c>
      <c r="R18" s="66">
        <v>0</v>
      </c>
      <c r="S18" s="66">
        <v>0</v>
      </c>
      <c r="T18" s="66">
        <v>0</v>
      </c>
    </row>
    <row r="19" spans="1:20" s="42" customFormat="1" ht="19.5" customHeight="1">
      <c r="A19" s="66">
        <v>6</v>
      </c>
      <c r="B19" s="40" t="s">
        <v>102</v>
      </c>
      <c r="C19" s="41">
        <v>0</v>
      </c>
      <c r="D19" s="41">
        <v>0</v>
      </c>
      <c r="E19" s="66">
        <v>0</v>
      </c>
      <c r="F19" s="41">
        <v>3</v>
      </c>
      <c r="G19" s="41">
        <v>0</v>
      </c>
      <c r="H19" s="66">
        <f>F19+G19</f>
        <v>3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41">
        <v>0</v>
      </c>
      <c r="P19" s="41">
        <v>0</v>
      </c>
      <c r="Q19" s="66">
        <v>0</v>
      </c>
      <c r="R19" s="66">
        <v>0</v>
      </c>
      <c r="S19" s="66">
        <v>0</v>
      </c>
      <c r="T19" s="66">
        <v>0</v>
      </c>
    </row>
    <row r="20" spans="1:20" ht="20.100000000000001" customHeight="1">
      <c r="A20" s="6">
        <v>7</v>
      </c>
      <c r="B20" s="14" t="s">
        <v>103</v>
      </c>
      <c r="C20" s="36">
        <v>0</v>
      </c>
      <c r="D20" s="36">
        <v>0</v>
      </c>
      <c r="E20" s="6">
        <v>0</v>
      </c>
      <c r="F20" s="36">
        <v>5</v>
      </c>
      <c r="G20" s="36">
        <v>0</v>
      </c>
      <c r="H20" s="66">
        <f>F20+G20</f>
        <v>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6">
        <v>2</v>
      </c>
      <c r="P20" s="36">
        <v>3</v>
      </c>
      <c r="Q20" s="66">
        <f>O20+P20</f>
        <v>5</v>
      </c>
      <c r="R20" s="6">
        <v>0</v>
      </c>
      <c r="S20" s="6">
        <v>0</v>
      </c>
      <c r="T20" s="6">
        <v>0</v>
      </c>
    </row>
    <row r="21" spans="1:20" s="42" customFormat="1" ht="20.100000000000001" customHeight="1">
      <c r="A21" s="66">
        <v>8</v>
      </c>
      <c r="B21" s="40" t="s">
        <v>104</v>
      </c>
      <c r="C21" s="36">
        <v>0</v>
      </c>
      <c r="D21" s="36">
        <v>0</v>
      </c>
      <c r="E21" s="66">
        <v>0</v>
      </c>
      <c r="F21" s="36">
        <v>10</v>
      </c>
      <c r="G21" s="36">
        <v>12</v>
      </c>
      <c r="H21" s="66">
        <f>F21+G21</f>
        <v>22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36">
        <v>0</v>
      </c>
      <c r="P21" s="36">
        <v>1</v>
      </c>
      <c r="Q21" s="66">
        <f>O21+P21</f>
        <v>1</v>
      </c>
      <c r="R21" s="66">
        <v>0</v>
      </c>
      <c r="S21" s="66">
        <v>0</v>
      </c>
      <c r="T21" s="66">
        <v>0</v>
      </c>
    </row>
    <row r="22" spans="1:20" s="42" customFormat="1" ht="20.100000000000001" customHeight="1">
      <c r="A22" s="66">
        <v>9</v>
      </c>
      <c r="B22" s="40" t="s">
        <v>105</v>
      </c>
      <c r="C22" s="41">
        <v>0</v>
      </c>
      <c r="D22" s="41">
        <v>0</v>
      </c>
      <c r="E22" s="66">
        <v>0</v>
      </c>
      <c r="F22" s="41">
        <v>19</v>
      </c>
      <c r="G22" s="41">
        <v>21</v>
      </c>
      <c r="H22" s="66">
        <f>F22+G22</f>
        <v>40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41">
        <v>1</v>
      </c>
      <c r="P22" s="41">
        <v>1</v>
      </c>
      <c r="Q22" s="66">
        <f>O22+P22</f>
        <v>2</v>
      </c>
      <c r="R22" s="66">
        <v>0</v>
      </c>
      <c r="S22" s="66">
        <v>0</v>
      </c>
      <c r="T22" s="66">
        <v>0</v>
      </c>
    </row>
    <row r="23" spans="1:20" s="76" customFormat="1" ht="19.5" customHeight="1">
      <c r="A23" s="75">
        <v>10</v>
      </c>
      <c r="B23" s="74" t="s">
        <v>106</v>
      </c>
      <c r="C23" s="78" t="s">
        <v>152</v>
      </c>
      <c r="D23" s="78" t="s">
        <v>152</v>
      </c>
      <c r="E23" s="75" t="s">
        <v>152</v>
      </c>
      <c r="F23" s="78" t="s">
        <v>152</v>
      </c>
      <c r="G23" s="78" t="s">
        <v>152</v>
      </c>
      <c r="H23" s="75" t="s">
        <v>152</v>
      </c>
      <c r="I23" s="78" t="s">
        <v>152</v>
      </c>
      <c r="J23" s="78" t="s">
        <v>152</v>
      </c>
      <c r="K23" s="75" t="s">
        <v>152</v>
      </c>
      <c r="L23" s="78" t="s">
        <v>152</v>
      </c>
      <c r="M23" s="78" t="s">
        <v>152</v>
      </c>
      <c r="N23" s="75" t="s">
        <v>152</v>
      </c>
      <c r="O23" s="78" t="s">
        <v>152</v>
      </c>
      <c r="P23" s="78" t="s">
        <v>152</v>
      </c>
      <c r="Q23" s="75" t="s">
        <v>152</v>
      </c>
      <c r="R23" s="78" t="s">
        <v>152</v>
      </c>
      <c r="S23" s="78" t="s">
        <v>152</v>
      </c>
      <c r="T23" s="75" t="s">
        <v>152</v>
      </c>
    </row>
    <row r="24" spans="1:20" s="42" customFormat="1" ht="20.100000000000001" customHeight="1">
      <c r="A24" s="75">
        <v>11</v>
      </c>
      <c r="B24" s="74" t="s">
        <v>107</v>
      </c>
      <c r="C24" s="78">
        <v>0</v>
      </c>
      <c r="D24" s="78">
        <v>0</v>
      </c>
      <c r="E24" s="75">
        <v>0</v>
      </c>
      <c r="F24" s="78">
        <v>2</v>
      </c>
      <c r="G24" s="78">
        <v>1</v>
      </c>
      <c r="H24" s="75">
        <f>F24+G24</f>
        <v>3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8">
        <v>0</v>
      </c>
      <c r="P24" s="78">
        <v>0</v>
      </c>
      <c r="Q24" s="75">
        <v>0</v>
      </c>
      <c r="R24" s="75">
        <v>0</v>
      </c>
      <c r="S24" s="75">
        <v>0</v>
      </c>
      <c r="T24" s="75">
        <v>0</v>
      </c>
    </row>
    <row r="25" spans="1:20" ht="20.100000000000001" customHeight="1">
      <c r="A25" s="45"/>
      <c r="B25" s="89" t="s">
        <v>8</v>
      </c>
      <c r="C25" s="88">
        <f t="shared" ref="C25:T25" si="0">SUM(C14:C24)</f>
        <v>1</v>
      </c>
      <c r="D25" s="88">
        <f t="shared" si="0"/>
        <v>0</v>
      </c>
      <c r="E25" s="88">
        <f t="shared" si="0"/>
        <v>1</v>
      </c>
      <c r="F25" s="88">
        <f t="shared" si="0"/>
        <v>41</v>
      </c>
      <c r="G25" s="88">
        <f t="shared" si="0"/>
        <v>37</v>
      </c>
      <c r="H25" s="88">
        <f t="shared" si="0"/>
        <v>78</v>
      </c>
      <c r="I25" s="89">
        <f t="shared" si="0"/>
        <v>0</v>
      </c>
      <c r="J25" s="89">
        <f t="shared" si="0"/>
        <v>0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8">
        <f t="shared" si="0"/>
        <v>13</v>
      </c>
      <c r="P25" s="88">
        <f t="shared" si="0"/>
        <v>8</v>
      </c>
      <c r="Q25" s="88">
        <f t="shared" si="0"/>
        <v>21</v>
      </c>
      <c r="R25" s="89">
        <f t="shared" si="0"/>
        <v>1</v>
      </c>
      <c r="S25" s="89">
        <f t="shared" si="0"/>
        <v>1</v>
      </c>
      <c r="T25" s="89">
        <f t="shared" si="0"/>
        <v>2</v>
      </c>
    </row>
    <row r="37" spans="1:20" ht="15.75" customHeight="1"/>
    <row r="39" spans="1:20" ht="40.5" customHeight="1">
      <c r="A39" s="510" t="s">
        <v>1</v>
      </c>
      <c r="B39" s="510" t="s">
        <v>19</v>
      </c>
      <c r="C39" s="528" t="s">
        <v>23</v>
      </c>
      <c r="D39" s="528"/>
      <c r="E39" s="528"/>
      <c r="F39" s="528" t="s">
        <v>42</v>
      </c>
      <c r="G39" s="528"/>
      <c r="H39" s="528"/>
      <c r="I39" s="528" t="s">
        <v>43</v>
      </c>
      <c r="J39" s="528"/>
      <c r="K39" s="528"/>
      <c r="L39" s="510" t="s">
        <v>24</v>
      </c>
      <c r="M39" s="510"/>
      <c r="N39" s="510"/>
      <c r="O39" s="510" t="s">
        <v>25</v>
      </c>
      <c r="P39" s="510"/>
      <c r="Q39" s="510"/>
      <c r="R39" s="528" t="s">
        <v>26</v>
      </c>
      <c r="S39" s="528"/>
      <c r="T39" s="528"/>
    </row>
    <row r="40" spans="1:20" ht="18" customHeight="1">
      <c r="A40" s="510"/>
      <c r="B40" s="510"/>
      <c r="C40" s="45" t="s">
        <v>11</v>
      </c>
      <c r="D40" s="45" t="s">
        <v>12</v>
      </c>
      <c r="E40" s="45" t="s">
        <v>8</v>
      </c>
      <c r="F40" s="45" t="s">
        <v>11</v>
      </c>
      <c r="G40" s="45" t="s">
        <v>12</v>
      </c>
      <c r="H40" s="45" t="s">
        <v>8</v>
      </c>
      <c r="I40" s="45" t="s">
        <v>11</v>
      </c>
      <c r="J40" s="45" t="s">
        <v>12</v>
      </c>
      <c r="K40" s="45" t="s">
        <v>8</v>
      </c>
      <c r="L40" s="45" t="s">
        <v>11</v>
      </c>
      <c r="M40" s="45" t="s">
        <v>12</v>
      </c>
      <c r="N40" s="45" t="s">
        <v>8</v>
      </c>
      <c r="O40" s="45" t="s">
        <v>11</v>
      </c>
      <c r="P40" s="45" t="s">
        <v>12</v>
      </c>
      <c r="Q40" s="45" t="s">
        <v>8</v>
      </c>
      <c r="R40" s="45" t="s">
        <v>11</v>
      </c>
      <c r="S40" s="45" t="s">
        <v>12</v>
      </c>
      <c r="T40" s="45" t="s">
        <v>8</v>
      </c>
    </row>
    <row r="41" spans="1:20">
      <c r="A41" s="89">
        <v>1</v>
      </c>
      <c r="B41" s="89">
        <v>2</v>
      </c>
      <c r="C41" s="89">
        <v>3</v>
      </c>
      <c r="D41" s="89">
        <v>4</v>
      </c>
      <c r="E41" s="89">
        <v>5</v>
      </c>
      <c r="F41" s="89">
        <v>3</v>
      </c>
      <c r="G41" s="89">
        <v>4</v>
      </c>
      <c r="H41" s="89">
        <v>5</v>
      </c>
      <c r="I41" s="89">
        <v>3</v>
      </c>
      <c r="J41" s="89">
        <v>4</v>
      </c>
      <c r="K41" s="89">
        <v>5</v>
      </c>
      <c r="L41" s="89">
        <v>3</v>
      </c>
      <c r="M41" s="89">
        <v>4</v>
      </c>
      <c r="N41" s="89">
        <v>5</v>
      </c>
      <c r="O41" s="89">
        <v>3</v>
      </c>
      <c r="P41" s="89">
        <v>4</v>
      </c>
      <c r="Q41" s="89">
        <v>5</v>
      </c>
      <c r="R41" s="89">
        <v>3</v>
      </c>
      <c r="S41" s="89">
        <v>4</v>
      </c>
      <c r="T41" s="89">
        <v>5</v>
      </c>
    </row>
    <row r="42" spans="1:20" s="42" customFormat="1" ht="18" customHeight="1">
      <c r="A42" s="75">
        <v>1</v>
      </c>
      <c r="B42" s="74" t="s">
        <v>97</v>
      </c>
      <c r="C42" s="75">
        <v>0</v>
      </c>
      <c r="D42" s="75">
        <v>0</v>
      </c>
      <c r="E42" s="75">
        <v>0</v>
      </c>
      <c r="F42" s="78">
        <v>1</v>
      </c>
      <c r="G42" s="78">
        <v>1</v>
      </c>
      <c r="H42" s="75">
        <f>F42+G42</f>
        <v>2</v>
      </c>
      <c r="I42" s="78">
        <v>16</v>
      </c>
      <c r="J42" s="78">
        <v>12</v>
      </c>
      <c r="K42" s="75">
        <f>I42+J42</f>
        <v>28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8">
        <v>0</v>
      </c>
      <c r="S42" s="78">
        <v>0</v>
      </c>
      <c r="T42" s="75">
        <v>0</v>
      </c>
    </row>
    <row r="43" spans="1:20" s="42" customFormat="1" ht="18" customHeight="1">
      <c r="A43" s="66">
        <v>2</v>
      </c>
      <c r="B43" s="74" t="s">
        <v>98</v>
      </c>
      <c r="C43" s="66">
        <v>0</v>
      </c>
      <c r="D43" s="66">
        <v>0</v>
      </c>
      <c r="E43" s="66">
        <v>0</v>
      </c>
      <c r="F43" s="41">
        <v>0</v>
      </c>
      <c r="G43" s="41">
        <v>0</v>
      </c>
      <c r="H43" s="66">
        <v>0</v>
      </c>
      <c r="I43" s="41">
        <v>14</v>
      </c>
      <c r="J43" s="41">
        <v>6</v>
      </c>
      <c r="K43" s="66">
        <f>I43+J43</f>
        <v>20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78" t="s">
        <v>152</v>
      </c>
      <c r="S43" s="78" t="s">
        <v>152</v>
      </c>
      <c r="T43" s="75" t="s">
        <v>152</v>
      </c>
    </row>
    <row r="44" spans="1:20" s="76" customFormat="1" ht="18" customHeight="1">
      <c r="A44" s="75">
        <v>3</v>
      </c>
      <c r="B44" s="74" t="s">
        <v>99</v>
      </c>
      <c r="C44" s="75">
        <v>0</v>
      </c>
      <c r="D44" s="75">
        <v>0</v>
      </c>
      <c r="E44" s="75">
        <v>0</v>
      </c>
      <c r="F44" s="78">
        <v>3</v>
      </c>
      <c r="G44" s="78">
        <v>2</v>
      </c>
      <c r="H44" s="66">
        <f>F44+G44</f>
        <v>5</v>
      </c>
      <c r="I44" s="78">
        <v>8</v>
      </c>
      <c r="J44" s="78">
        <v>8</v>
      </c>
      <c r="K44" s="66">
        <f t="shared" ref="K44:K52" si="1">I44+J44</f>
        <v>16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8">
        <v>0</v>
      </c>
      <c r="S44" s="78">
        <v>0</v>
      </c>
      <c r="T44" s="75">
        <v>0</v>
      </c>
    </row>
    <row r="45" spans="1:20" s="42" customFormat="1" ht="18" customHeight="1">
      <c r="A45" s="66">
        <v>4</v>
      </c>
      <c r="B45" s="40" t="s">
        <v>100</v>
      </c>
      <c r="C45" s="80">
        <v>0</v>
      </c>
      <c r="D45" s="80">
        <v>0</v>
      </c>
      <c r="E45" s="80">
        <v>0</v>
      </c>
      <c r="F45" s="36">
        <v>0</v>
      </c>
      <c r="G45" s="36">
        <v>0</v>
      </c>
      <c r="H45" s="66">
        <v>0</v>
      </c>
      <c r="I45" s="36">
        <v>17</v>
      </c>
      <c r="J45" s="36">
        <v>9</v>
      </c>
      <c r="K45" s="66">
        <f t="shared" si="1"/>
        <v>26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36">
        <v>0</v>
      </c>
      <c r="S45" s="36">
        <v>0</v>
      </c>
      <c r="T45" s="80">
        <v>0</v>
      </c>
    </row>
    <row r="46" spans="1:20" s="42" customFormat="1" ht="18" customHeight="1">
      <c r="A46" s="66">
        <v>5</v>
      </c>
      <c r="B46" s="40" t="s">
        <v>101</v>
      </c>
      <c r="C46" s="66">
        <v>0</v>
      </c>
      <c r="D46" s="66">
        <v>0</v>
      </c>
      <c r="E46" s="66">
        <v>0</v>
      </c>
      <c r="F46" s="41">
        <v>7</v>
      </c>
      <c r="G46" s="41">
        <v>8</v>
      </c>
      <c r="H46" s="66">
        <f>F46+G46</f>
        <v>15</v>
      </c>
      <c r="I46" s="41">
        <v>1</v>
      </c>
      <c r="J46" s="41">
        <v>1</v>
      </c>
      <c r="K46" s="66">
        <f t="shared" si="1"/>
        <v>2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41">
        <v>0</v>
      </c>
      <c r="S46" s="41">
        <v>0</v>
      </c>
      <c r="T46" s="66">
        <v>0</v>
      </c>
    </row>
    <row r="47" spans="1:20" s="42" customFormat="1" ht="18" customHeight="1">
      <c r="A47" s="66">
        <v>6</v>
      </c>
      <c r="B47" s="40" t="s">
        <v>102</v>
      </c>
      <c r="C47" s="66">
        <v>0</v>
      </c>
      <c r="D47" s="66">
        <v>1</v>
      </c>
      <c r="E47" s="75">
        <f>C47+D47</f>
        <v>1</v>
      </c>
      <c r="F47" s="41">
        <v>1</v>
      </c>
      <c r="G47" s="41">
        <v>2</v>
      </c>
      <c r="H47" s="66">
        <f>F47+G47</f>
        <v>3</v>
      </c>
      <c r="I47" s="41">
        <v>5</v>
      </c>
      <c r="J47" s="41">
        <v>4</v>
      </c>
      <c r="K47" s="66">
        <f t="shared" si="1"/>
        <v>9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41">
        <v>0</v>
      </c>
      <c r="S47" s="41">
        <v>0</v>
      </c>
      <c r="T47" s="66">
        <v>0</v>
      </c>
    </row>
    <row r="48" spans="1:20" ht="18" customHeight="1">
      <c r="A48" s="6">
        <v>7</v>
      </c>
      <c r="B48" s="14" t="s">
        <v>103</v>
      </c>
      <c r="C48" s="6">
        <v>0</v>
      </c>
      <c r="D48" s="6">
        <v>0</v>
      </c>
      <c r="E48" s="6">
        <v>0</v>
      </c>
      <c r="F48" s="36">
        <v>0</v>
      </c>
      <c r="G48" s="36">
        <v>4</v>
      </c>
      <c r="H48" s="66">
        <f>F48+G48</f>
        <v>4</v>
      </c>
      <c r="I48" s="36">
        <v>10</v>
      </c>
      <c r="J48" s="36">
        <v>9</v>
      </c>
      <c r="K48" s="6">
        <f t="shared" si="1"/>
        <v>19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36">
        <v>0</v>
      </c>
      <c r="S48" s="36">
        <v>0</v>
      </c>
      <c r="T48" s="6">
        <v>0</v>
      </c>
    </row>
    <row r="49" spans="1:20" s="42" customFormat="1" ht="18" customHeight="1">
      <c r="A49" s="66">
        <v>8</v>
      </c>
      <c r="B49" s="40" t="s">
        <v>104</v>
      </c>
      <c r="C49" s="66">
        <v>0</v>
      </c>
      <c r="D49" s="66">
        <v>0</v>
      </c>
      <c r="E49" s="66">
        <v>0</v>
      </c>
      <c r="F49" s="36">
        <v>7</v>
      </c>
      <c r="G49" s="36">
        <v>8</v>
      </c>
      <c r="H49" s="66">
        <f>F49+G49</f>
        <v>15</v>
      </c>
      <c r="I49" s="36">
        <v>10</v>
      </c>
      <c r="J49" s="36">
        <v>9</v>
      </c>
      <c r="K49" s="66">
        <f t="shared" si="1"/>
        <v>19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36">
        <v>0</v>
      </c>
      <c r="S49" s="36">
        <v>0</v>
      </c>
      <c r="T49" s="66">
        <v>0</v>
      </c>
    </row>
    <row r="50" spans="1:20" s="42" customFormat="1" ht="18" customHeight="1">
      <c r="A50" s="66">
        <v>9</v>
      </c>
      <c r="B50" s="40" t="s">
        <v>105</v>
      </c>
      <c r="C50" s="66">
        <v>0</v>
      </c>
      <c r="D50" s="66">
        <v>0</v>
      </c>
      <c r="E50" s="66">
        <v>0</v>
      </c>
      <c r="F50" s="41">
        <v>6</v>
      </c>
      <c r="G50" s="41">
        <v>11</v>
      </c>
      <c r="H50" s="66">
        <f>F50+G50</f>
        <v>17</v>
      </c>
      <c r="I50" s="41">
        <v>21</v>
      </c>
      <c r="J50" s="41">
        <v>25</v>
      </c>
      <c r="K50" s="66">
        <f t="shared" si="1"/>
        <v>46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41">
        <v>0</v>
      </c>
      <c r="S50" s="41">
        <v>0</v>
      </c>
      <c r="T50" s="66">
        <v>0</v>
      </c>
    </row>
    <row r="51" spans="1:20" s="76" customFormat="1" ht="18" customHeight="1">
      <c r="A51" s="75">
        <v>10</v>
      </c>
      <c r="B51" s="74" t="s">
        <v>106</v>
      </c>
      <c r="C51" s="75">
        <v>1</v>
      </c>
      <c r="D51" s="75">
        <v>0</v>
      </c>
      <c r="E51" s="75">
        <v>1</v>
      </c>
      <c r="F51" s="78" t="s">
        <v>152</v>
      </c>
      <c r="G51" s="78" t="s">
        <v>152</v>
      </c>
      <c r="H51" s="75" t="s">
        <v>152</v>
      </c>
      <c r="I51" s="78" t="s">
        <v>152</v>
      </c>
      <c r="J51" s="78" t="s">
        <v>152</v>
      </c>
      <c r="K51" s="75" t="s">
        <v>152</v>
      </c>
      <c r="L51" s="75" t="s">
        <v>152</v>
      </c>
      <c r="M51" s="75" t="s">
        <v>152</v>
      </c>
      <c r="N51" s="75" t="s">
        <v>152</v>
      </c>
      <c r="O51" s="75" t="s">
        <v>152</v>
      </c>
      <c r="P51" s="75" t="s">
        <v>152</v>
      </c>
      <c r="Q51" s="75" t="s">
        <v>152</v>
      </c>
      <c r="R51" s="78" t="s">
        <v>152</v>
      </c>
      <c r="S51" s="78" t="s">
        <v>152</v>
      </c>
      <c r="T51" s="75" t="s">
        <v>152</v>
      </c>
    </row>
    <row r="52" spans="1:20" s="42" customFormat="1" ht="18" customHeight="1">
      <c r="A52" s="75">
        <v>11</v>
      </c>
      <c r="B52" s="74" t="s">
        <v>107</v>
      </c>
      <c r="C52" s="75">
        <v>0</v>
      </c>
      <c r="D52" s="75">
        <v>0</v>
      </c>
      <c r="E52" s="75">
        <v>0</v>
      </c>
      <c r="F52" s="78">
        <v>2</v>
      </c>
      <c r="G52" s="78">
        <v>6</v>
      </c>
      <c r="H52" s="75">
        <f>F52+G52</f>
        <v>8</v>
      </c>
      <c r="I52" s="78">
        <v>15</v>
      </c>
      <c r="J52" s="78">
        <v>2</v>
      </c>
      <c r="K52" s="75">
        <f t="shared" si="1"/>
        <v>17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8">
        <v>0</v>
      </c>
      <c r="S52" s="78">
        <v>0</v>
      </c>
      <c r="T52" s="75">
        <v>0</v>
      </c>
    </row>
    <row r="53" spans="1:20" ht="18" customHeight="1">
      <c r="A53" s="45"/>
      <c r="B53" s="89" t="s">
        <v>8</v>
      </c>
      <c r="C53" s="89">
        <f t="shared" ref="C53:T53" si="2">SUM(C42:C52)</f>
        <v>1</v>
      </c>
      <c r="D53" s="89">
        <f t="shared" si="2"/>
        <v>1</v>
      </c>
      <c r="E53" s="89">
        <f t="shared" si="2"/>
        <v>2</v>
      </c>
      <c r="F53" s="88">
        <f t="shared" si="2"/>
        <v>27</v>
      </c>
      <c r="G53" s="88">
        <f t="shared" si="2"/>
        <v>42</v>
      </c>
      <c r="H53" s="88">
        <f t="shared" si="2"/>
        <v>69</v>
      </c>
      <c r="I53" s="88">
        <f t="shared" si="2"/>
        <v>117</v>
      </c>
      <c r="J53" s="88">
        <f t="shared" si="2"/>
        <v>85</v>
      </c>
      <c r="K53" s="88">
        <f t="shared" si="2"/>
        <v>202</v>
      </c>
      <c r="L53" s="89">
        <f t="shared" si="2"/>
        <v>0</v>
      </c>
      <c r="M53" s="89">
        <f t="shared" si="2"/>
        <v>0</v>
      </c>
      <c r="N53" s="89">
        <f t="shared" si="2"/>
        <v>0</v>
      </c>
      <c r="O53" s="89">
        <f t="shared" si="2"/>
        <v>0</v>
      </c>
      <c r="P53" s="89">
        <f t="shared" si="2"/>
        <v>0</v>
      </c>
      <c r="Q53" s="89">
        <f t="shared" si="2"/>
        <v>0</v>
      </c>
      <c r="R53" s="88">
        <f t="shared" si="2"/>
        <v>0</v>
      </c>
      <c r="S53" s="88">
        <f t="shared" si="2"/>
        <v>0</v>
      </c>
      <c r="T53" s="88">
        <f t="shared" si="2"/>
        <v>0</v>
      </c>
    </row>
    <row r="54" spans="1:20" ht="18" customHeight="1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6.75" customHeight="1">
      <c r="A55" s="510" t="s">
        <v>1</v>
      </c>
      <c r="B55" s="510" t="s">
        <v>19</v>
      </c>
      <c r="C55" s="528" t="s">
        <v>27</v>
      </c>
      <c r="D55" s="528"/>
      <c r="E55" s="528"/>
      <c r="F55" s="528" t="s">
        <v>28</v>
      </c>
      <c r="G55" s="528"/>
      <c r="H55" s="528"/>
      <c r="I55" s="528" t="s">
        <v>29</v>
      </c>
      <c r="J55" s="528"/>
      <c r="K55" s="528"/>
      <c r="L55" s="528" t="s">
        <v>30</v>
      </c>
      <c r="M55" s="528"/>
      <c r="N55" s="528"/>
      <c r="O55" s="528" t="s">
        <v>31</v>
      </c>
      <c r="P55" s="528"/>
      <c r="Q55" s="528"/>
      <c r="R55" s="528" t="s">
        <v>32</v>
      </c>
      <c r="S55" s="528"/>
      <c r="T55" s="528"/>
    </row>
    <row r="56" spans="1:20" ht="18" customHeight="1">
      <c r="A56" s="510"/>
      <c r="B56" s="510"/>
      <c r="C56" s="45" t="s">
        <v>11</v>
      </c>
      <c r="D56" s="45" t="s">
        <v>12</v>
      </c>
      <c r="E56" s="45" t="s">
        <v>8</v>
      </c>
      <c r="F56" s="45" t="s">
        <v>11</v>
      </c>
      <c r="G56" s="45" t="s">
        <v>12</v>
      </c>
      <c r="H56" s="45" t="s">
        <v>8</v>
      </c>
      <c r="I56" s="45" t="s">
        <v>11</v>
      </c>
      <c r="J56" s="45" t="s">
        <v>12</v>
      </c>
      <c r="K56" s="45" t="s">
        <v>8</v>
      </c>
      <c r="L56" s="45" t="s">
        <v>11</v>
      </c>
      <c r="M56" s="45" t="s">
        <v>12</v>
      </c>
      <c r="N56" s="45" t="s">
        <v>8</v>
      </c>
      <c r="O56" s="45" t="s">
        <v>11</v>
      </c>
      <c r="P56" s="45" t="s">
        <v>12</v>
      </c>
      <c r="Q56" s="45" t="s">
        <v>8</v>
      </c>
      <c r="R56" s="45" t="s">
        <v>11</v>
      </c>
      <c r="S56" s="45" t="s">
        <v>12</v>
      </c>
      <c r="T56" s="45" t="s">
        <v>8</v>
      </c>
    </row>
    <row r="57" spans="1:20">
      <c r="A57" s="89">
        <v>1</v>
      </c>
      <c r="B57" s="89">
        <v>2</v>
      </c>
      <c r="C57" s="89">
        <v>3</v>
      </c>
      <c r="D57" s="89">
        <v>4</v>
      </c>
      <c r="E57" s="89">
        <v>5</v>
      </c>
      <c r="F57" s="89">
        <v>3</v>
      </c>
      <c r="G57" s="89">
        <v>4</v>
      </c>
      <c r="H57" s="89">
        <v>5</v>
      </c>
      <c r="I57" s="89">
        <v>3</v>
      </c>
      <c r="J57" s="89">
        <v>4</v>
      </c>
      <c r="K57" s="89">
        <v>5</v>
      </c>
      <c r="L57" s="89">
        <v>3</v>
      </c>
      <c r="M57" s="89">
        <v>4</v>
      </c>
      <c r="N57" s="89">
        <v>5</v>
      </c>
      <c r="O57" s="89">
        <v>3</v>
      </c>
      <c r="P57" s="89">
        <v>4</v>
      </c>
      <c r="Q57" s="89">
        <v>5</v>
      </c>
      <c r="R57" s="89">
        <v>3</v>
      </c>
      <c r="S57" s="89">
        <v>4</v>
      </c>
      <c r="T57" s="89">
        <v>5</v>
      </c>
    </row>
    <row r="58" spans="1:20" s="42" customFormat="1" ht="18" customHeight="1">
      <c r="A58" s="75">
        <v>1</v>
      </c>
      <c r="B58" s="74" t="s">
        <v>97</v>
      </c>
      <c r="C58" s="78">
        <v>0</v>
      </c>
      <c r="D58" s="78">
        <v>0</v>
      </c>
      <c r="E58" s="75">
        <v>0</v>
      </c>
      <c r="F58" s="78">
        <v>0</v>
      </c>
      <c r="G58" s="78">
        <v>0</v>
      </c>
      <c r="H58" s="75">
        <v>0</v>
      </c>
      <c r="I58" s="78">
        <v>0</v>
      </c>
      <c r="J58" s="78">
        <v>0</v>
      </c>
      <c r="K58" s="75">
        <v>0</v>
      </c>
      <c r="L58" s="78">
        <v>0</v>
      </c>
      <c r="M58" s="78">
        <v>0</v>
      </c>
      <c r="N58" s="75">
        <v>0</v>
      </c>
      <c r="O58" s="78">
        <v>0</v>
      </c>
      <c r="P58" s="78">
        <v>0</v>
      </c>
      <c r="Q58" s="75">
        <v>0</v>
      </c>
      <c r="R58" s="75">
        <v>0</v>
      </c>
      <c r="S58" s="75">
        <v>0</v>
      </c>
      <c r="T58" s="75">
        <v>0</v>
      </c>
    </row>
    <row r="59" spans="1:20" s="42" customFormat="1" ht="18" customHeight="1">
      <c r="A59" s="66">
        <v>2</v>
      </c>
      <c r="B59" s="40" t="s">
        <v>98</v>
      </c>
      <c r="C59" s="78">
        <v>0</v>
      </c>
      <c r="D59" s="78">
        <v>0</v>
      </c>
      <c r="E59" s="75">
        <v>0</v>
      </c>
      <c r="F59" s="78" t="s">
        <v>152</v>
      </c>
      <c r="G59" s="78" t="s">
        <v>152</v>
      </c>
      <c r="H59" s="75" t="s">
        <v>152</v>
      </c>
      <c r="I59" s="41">
        <v>1</v>
      </c>
      <c r="J59" s="41">
        <v>0</v>
      </c>
      <c r="K59" s="66">
        <f>I59+J59</f>
        <v>1</v>
      </c>
      <c r="L59" s="41">
        <v>0</v>
      </c>
      <c r="M59" s="41">
        <v>0</v>
      </c>
      <c r="N59" s="66">
        <v>0</v>
      </c>
      <c r="O59" s="41">
        <v>0</v>
      </c>
      <c r="P59" s="41">
        <v>0</v>
      </c>
      <c r="Q59" s="66">
        <v>0</v>
      </c>
      <c r="R59" s="66">
        <v>0</v>
      </c>
      <c r="S59" s="66">
        <v>0</v>
      </c>
      <c r="T59" s="66">
        <v>0</v>
      </c>
    </row>
    <row r="60" spans="1:20" s="76" customFormat="1" ht="18" customHeight="1">
      <c r="A60" s="75">
        <v>3</v>
      </c>
      <c r="B60" s="74" t="s">
        <v>99</v>
      </c>
      <c r="C60" s="78">
        <v>3</v>
      </c>
      <c r="D60" s="78">
        <v>2</v>
      </c>
      <c r="E60" s="75">
        <f>C60+D60</f>
        <v>5</v>
      </c>
      <c r="F60" s="78">
        <v>0</v>
      </c>
      <c r="G60" s="78">
        <v>0</v>
      </c>
      <c r="H60" s="75">
        <v>0</v>
      </c>
      <c r="I60" s="78">
        <v>0</v>
      </c>
      <c r="J60" s="78">
        <v>0</v>
      </c>
      <c r="K60" s="75">
        <v>0</v>
      </c>
      <c r="L60" s="78">
        <v>0</v>
      </c>
      <c r="M60" s="78">
        <v>0</v>
      </c>
      <c r="N60" s="75">
        <v>0</v>
      </c>
      <c r="O60" s="78">
        <v>0</v>
      </c>
      <c r="P60" s="78">
        <v>0</v>
      </c>
      <c r="Q60" s="75">
        <v>0</v>
      </c>
      <c r="R60" s="75">
        <v>0</v>
      </c>
      <c r="S60" s="75">
        <v>0</v>
      </c>
      <c r="T60" s="75">
        <v>0</v>
      </c>
    </row>
    <row r="61" spans="1:20" s="42" customFormat="1" ht="18" customHeight="1">
      <c r="A61" s="66">
        <v>4</v>
      </c>
      <c r="B61" s="40" t="s">
        <v>100</v>
      </c>
      <c r="C61" s="36">
        <v>0</v>
      </c>
      <c r="D61" s="36">
        <v>0</v>
      </c>
      <c r="E61" s="75">
        <f>C61+D61</f>
        <v>0</v>
      </c>
      <c r="F61" s="36">
        <v>0</v>
      </c>
      <c r="G61" s="36">
        <v>0</v>
      </c>
      <c r="H61" s="80">
        <v>0</v>
      </c>
      <c r="I61" s="36">
        <v>0</v>
      </c>
      <c r="J61" s="36">
        <v>0</v>
      </c>
      <c r="K61" s="80">
        <v>0</v>
      </c>
      <c r="L61" s="36">
        <v>0</v>
      </c>
      <c r="M61" s="36">
        <v>0</v>
      </c>
      <c r="N61" s="80">
        <v>0</v>
      </c>
      <c r="O61" s="36">
        <v>0</v>
      </c>
      <c r="P61" s="36">
        <v>0</v>
      </c>
      <c r="Q61" s="80">
        <v>0</v>
      </c>
      <c r="R61" s="66">
        <v>0</v>
      </c>
      <c r="S61" s="66">
        <v>0</v>
      </c>
      <c r="T61" s="80">
        <v>0</v>
      </c>
    </row>
    <row r="62" spans="1:20" s="42" customFormat="1" ht="18" customHeight="1">
      <c r="A62" s="66">
        <v>5</v>
      </c>
      <c r="B62" s="40" t="s">
        <v>101</v>
      </c>
      <c r="C62" s="41">
        <v>6</v>
      </c>
      <c r="D62" s="41">
        <v>1</v>
      </c>
      <c r="E62" s="75">
        <f>C62+D62</f>
        <v>7</v>
      </c>
      <c r="F62" s="41">
        <v>0</v>
      </c>
      <c r="G62" s="41">
        <v>0</v>
      </c>
      <c r="H62" s="66">
        <v>0</v>
      </c>
      <c r="I62" s="41">
        <v>0</v>
      </c>
      <c r="J62" s="41">
        <v>0</v>
      </c>
      <c r="K62" s="66">
        <v>0</v>
      </c>
      <c r="L62" s="41">
        <v>0</v>
      </c>
      <c r="M62" s="41">
        <v>0</v>
      </c>
      <c r="N62" s="66">
        <v>0</v>
      </c>
      <c r="O62" s="41">
        <v>0</v>
      </c>
      <c r="P62" s="41">
        <v>0</v>
      </c>
      <c r="Q62" s="66">
        <v>0</v>
      </c>
      <c r="R62" s="66">
        <v>0</v>
      </c>
      <c r="S62" s="66">
        <v>0</v>
      </c>
      <c r="T62" s="66">
        <v>0</v>
      </c>
    </row>
    <row r="63" spans="1:20" s="42" customFormat="1" ht="18" customHeight="1">
      <c r="A63" s="66">
        <v>6</v>
      </c>
      <c r="B63" s="40" t="s">
        <v>102</v>
      </c>
      <c r="C63" s="41">
        <v>0</v>
      </c>
      <c r="D63" s="41">
        <v>0</v>
      </c>
      <c r="E63" s="75">
        <f>C63+D63</f>
        <v>0</v>
      </c>
      <c r="F63" s="41">
        <v>0</v>
      </c>
      <c r="G63" s="41">
        <v>0</v>
      </c>
      <c r="H63" s="66">
        <v>0</v>
      </c>
      <c r="I63" s="41">
        <v>0</v>
      </c>
      <c r="J63" s="41">
        <v>0</v>
      </c>
      <c r="K63" s="66">
        <v>0</v>
      </c>
      <c r="L63" s="41">
        <v>0</v>
      </c>
      <c r="M63" s="41">
        <v>0</v>
      </c>
      <c r="N63" s="66">
        <v>0</v>
      </c>
      <c r="O63" s="41">
        <v>0</v>
      </c>
      <c r="P63" s="41">
        <v>0</v>
      </c>
      <c r="Q63" s="66">
        <v>0</v>
      </c>
      <c r="R63" s="66">
        <v>0</v>
      </c>
      <c r="S63" s="66">
        <v>0</v>
      </c>
      <c r="T63" s="66">
        <v>0</v>
      </c>
    </row>
    <row r="64" spans="1:20" ht="18" customHeight="1">
      <c r="A64" s="6">
        <v>7</v>
      </c>
      <c r="B64" s="14" t="s">
        <v>103</v>
      </c>
      <c r="C64" s="36">
        <v>2</v>
      </c>
      <c r="D64" s="36">
        <v>0</v>
      </c>
      <c r="E64" s="75">
        <f>C64+D64</f>
        <v>2</v>
      </c>
      <c r="F64" s="36">
        <v>0</v>
      </c>
      <c r="G64" s="36">
        <v>0</v>
      </c>
      <c r="H64" s="6">
        <v>0</v>
      </c>
      <c r="I64" s="36">
        <v>0</v>
      </c>
      <c r="J64" s="36">
        <v>0</v>
      </c>
      <c r="K64" s="6">
        <v>0</v>
      </c>
      <c r="L64" s="36">
        <v>0</v>
      </c>
      <c r="M64" s="36">
        <v>0</v>
      </c>
      <c r="N64" s="6">
        <v>0</v>
      </c>
      <c r="O64" s="36">
        <v>0</v>
      </c>
      <c r="P64" s="36">
        <v>0</v>
      </c>
      <c r="Q64" s="6">
        <v>0</v>
      </c>
      <c r="R64" s="6">
        <v>0</v>
      </c>
      <c r="S64" s="6">
        <v>0</v>
      </c>
      <c r="T64" s="6">
        <v>0</v>
      </c>
    </row>
    <row r="65" spans="1:36" s="42" customFormat="1" ht="18" customHeight="1">
      <c r="A65" s="66">
        <v>8</v>
      </c>
      <c r="B65" s="40" t="s">
        <v>104</v>
      </c>
      <c r="C65" s="36">
        <v>0</v>
      </c>
      <c r="D65" s="36">
        <v>0</v>
      </c>
      <c r="E65" s="66">
        <v>0</v>
      </c>
      <c r="F65" s="36">
        <v>0</v>
      </c>
      <c r="G65" s="36">
        <v>0</v>
      </c>
      <c r="H65" s="66">
        <v>0</v>
      </c>
      <c r="I65" s="36">
        <v>0</v>
      </c>
      <c r="J65" s="36">
        <v>0</v>
      </c>
      <c r="K65" s="66">
        <v>0</v>
      </c>
      <c r="L65" s="36">
        <v>0</v>
      </c>
      <c r="M65" s="36">
        <v>0</v>
      </c>
      <c r="N65" s="66">
        <v>0</v>
      </c>
      <c r="O65" s="36">
        <v>0</v>
      </c>
      <c r="P65" s="36">
        <v>0</v>
      </c>
      <c r="Q65" s="66">
        <v>0</v>
      </c>
      <c r="R65" s="66">
        <v>0</v>
      </c>
      <c r="S65" s="66">
        <v>0</v>
      </c>
      <c r="T65" s="66">
        <v>0</v>
      </c>
    </row>
    <row r="66" spans="1:36" s="42" customFormat="1" ht="18" customHeight="1">
      <c r="A66" s="66">
        <v>9</v>
      </c>
      <c r="B66" s="40" t="s">
        <v>105</v>
      </c>
      <c r="C66" s="41">
        <v>0</v>
      </c>
      <c r="D66" s="41">
        <v>0</v>
      </c>
      <c r="E66" s="66">
        <v>0</v>
      </c>
      <c r="F66" s="41">
        <v>0</v>
      </c>
      <c r="G66" s="41">
        <v>0</v>
      </c>
      <c r="H66" s="66">
        <v>0</v>
      </c>
      <c r="I66" s="41">
        <v>0</v>
      </c>
      <c r="J66" s="41">
        <v>0</v>
      </c>
      <c r="K66" s="66">
        <v>0</v>
      </c>
      <c r="L66" s="41">
        <v>0</v>
      </c>
      <c r="M66" s="41">
        <v>0</v>
      </c>
      <c r="N66" s="66">
        <v>0</v>
      </c>
      <c r="O66" s="41">
        <v>0</v>
      </c>
      <c r="P66" s="41">
        <v>0</v>
      </c>
      <c r="Q66" s="66">
        <v>0</v>
      </c>
      <c r="R66" s="66">
        <v>0</v>
      </c>
      <c r="S66" s="66">
        <v>0</v>
      </c>
      <c r="T66" s="66">
        <v>0</v>
      </c>
    </row>
    <row r="67" spans="1:36" s="76" customFormat="1" ht="18" customHeight="1">
      <c r="A67" s="75">
        <v>10</v>
      </c>
      <c r="B67" s="74" t="s">
        <v>106</v>
      </c>
      <c r="C67" s="78" t="s">
        <v>152</v>
      </c>
      <c r="D67" s="78" t="s">
        <v>152</v>
      </c>
      <c r="E67" s="75" t="s">
        <v>152</v>
      </c>
      <c r="F67" s="78" t="s">
        <v>152</v>
      </c>
      <c r="G67" s="78" t="s">
        <v>152</v>
      </c>
      <c r="H67" s="75" t="s">
        <v>152</v>
      </c>
      <c r="I67" s="78" t="s">
        <v>152</v>
      </c>
      <c r="J67" s="78" t="s">
        <v>152</v>
      </c>
      <c r="K67" s="75" t="s">
        <v>152</v>
      </c>
      <c r="L67" s="78" t="s">
        <v>152</v>
      </c>
      <c r="M67" s="78" t="s">
        <v>152</v>
      </c>
      <c r="N67" s="75" t="s">
        <v>152</v>
      </c>
      <c r="O67" s="78" t="s">
        <v>152</v>
      </c>
      <c r="P67" s="78" t="s">
        <v>152</v>
      </c>
      <c r="Q67" s="75" t="s">
        <v>152</v>
      </c>
      <c r="R67" s="78" t="s">
        <v>152</v>
      </c>
      <c r="S67" s="78" t="s">
        <v>152</v>
      </c>
      <c r="T67" s="75" t="s">
        <v>152</v>
      </c>
    </row>
    <row r="68" spans="1:36" s="42" customFormat="1" ht="18" customHeight="1">
      <c r="A68" s="75">
        <v>11</v>
      </c>
      <c r="B68" s="74" t="s">
        <v>107</v>
      </c>
      <c r="C68" s="78">
        <v>1</v>
      </c>
      <c r="D68" s="78">
        <v>0</v>
      </c>
      <c r="E68" s="75">
        <f>C68+D68</f>
        <v>1</v>
      </c>
      <c r="F68" s="78">
        <v>0</v>
      </c>
      <c r="G68" s="78">
        <v>0</v>
      </c>
      <c r="H68" s="75">
        <v>0</v>
      </c>
      <c r="I68" s="78">
        <v>1</v>
      </c>
      <c r="J68" s="78">
        <v>0</v>
      </c>
      <c r="K68" s="75">
        <f>I68+J68</f>
        <v>1</v>
      </c>
      <c r="L68" s="78">
        <v>0</v>
      </c>
      <c r="M68" s="78">
        <v>0</v>
      </c>
      <c r="N68" s="75">
        <v>0</v>
      </c>
      <c r="O68" s="78">
        <v>0</v>
      </c>
      <c r="P68" s="78">
        <v>0</v>
      </c>
      <c r="Q68" s="75">
        <v>0</v>
      </c>
      <c r="R68" s="75">
        <v>0</v>
      </c>
      <c r="S68" s="75">
        <v>0</v>
      </c>
      <c r="T68" s="75">
        <v>0</v>
      </c>
    </row>
    <row r="69" spans="1:36" ht="18" customHeight="1">
      <c r="A69" s="45"/>
      <c r="B69" s="89" t="s">
        <v>8</v>
      </c>
      <c r="C69" s="88">
        <f t="shared" ref="C69:T69" si="3">SUM(C58:C68)</f>
        <v>12</v>
      </c>
      <c r="D69" s="88">
        <f t="shared" si="3"/>
        <v>3</v>
      </c>
      <c r="E69" s="88">
        <f t="shared" si="3"/>
        <v>15</v>
      </c>
      <c r="F69" s="88">
        <f t="shared" si="3"/>
        <v>0</v>
      </c>
      <c r="G69" s="88">
        <f t="shared" si="3"/>
        <v>0</v>
      </c>
      <c r="H69" s="88">
        <f t="shared" si="3"/>
        <v>0</v>
      </c>
      <c r="I69" s="88">
        <f t="shared" si="3"/>
        <v>2</v>
      </c>
      <c r="J69" s="88">
        <f t="shared" si="3"/>
        <v>0</v>
      </c>
      <c r="K69" s="88">
        <f t="shared" si="3"/>
        <v>2</v>
      </c>
      <c r="L69" s="88">
        <f t="shared" si="3"/>
        <v>0</v>
      </c>
      <c r="M69" s="88">
        <f t="shared" si="3"/>
        <v>0</v>
      </c>
      <c r="N69" s="88">
        <f t="shared" si="3"/>
        <v>0</v>
      </c>
      <c r="O69" s="88">
        <f t="shared" si="3"/>
        <v>0</v>
      </c>
      <c r="P69" s="88">
        <f t="shared" si="3"/>
        <v>0</v>
      </c>
      <c r="Q69" s="88">
        <f t="shared" si="3"/>
        <v>0</v>
      </c>
      <c r="R69" s="89">
        <f t="shared" si="3"/>
        <v>0</v>
      </c>
      <c r="S69" s="89">
        <f t="shared" si="3"/>
        <v>0</v>
      </c>
      <c r="T69" s="89">
        <f t="shared" si="3"/>
        <v>0</v>
      </c>
    </row>
    <row r="70" spans="1:36" ht="18" customHeight="1">
      <c r="A70" s="10"/>
      <c r="B70" s="11"/>
      <c r="L70" s="10"/>
      <c r="M70" s="10"/>
      <c r="N70" s="10"/>
      <c r="O70" s="10"/>
      <c r="P70" s="10"/>
      <c r="Q70" s="10"/>
      <c r="R70" s="10"/>
      <c r="S70" s="10"/>
      <c r="T70" s="10"/>
    </row>
    <row r="71" spans="1:36" ht="18" customHeight="1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36" ht="18" customHeight="1">
      <c r="A72" s="10"/>
      <c r="B72" s="8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36" ht="18" customHeight="1">
      <c r="A73" s="10"/>
      <c r="B73" s="8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36" ht="18" customHeight="1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36" ht="18" customHeight="1">
      <c r="A75" s="10"/>
      <c r="B75" s="8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36" ht="18" customHeight="1">
      <c r="A76" s="10"/>
      <c r="B76" s="8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8" spans="1:36" ht="37.5" customHeight="1">
      <c r="W78" s="510" t="s">
        <v>1</v>
      </c>
      <c r="X78" s="510" t="s">
        <v>19</v>
      </c>
      <c r="Y78" s="528" t="s">
        <v>33</v>
      </c>
      <c r="Z78" s="528"/>
      <c r="AA78" s="528"/>
      <c r="AB78" s="528" t="s">
        <v>34</v>
      </c>
      <c r="AC78" s="528"/>
      <c r="AD78" s="528"/>
      <c r="AE78" s="528" t="s">
        <v>35</v>
      </c>
      <c r="AF78" s="528"/>
      <c r="AG78" s="528"/>
      <c r="AH78" s="528" t="s">
        <v>36</v>
      </c>
      <c r="AI78" s="528"/>
      <c r="AJ78" s="528"/>
    </row>
    <row r="79" spans="1:36" ht="18" customHeight="1">
      <c r="W79" s="510"/>
      <c r="X79" s="510"/>
      <c r="Y79" s="45" t="s">
        <v>11</v>
      </c>
      <c r="Z79" s="45" t="s">
        <v>12</v>
      </c>
      <c r="AA79" s="45" t="s">
        <v>8</v>
      </c>
      <c r="AB79" s="45" t="s">
        <v>11</v>
      </c>
      <c r="AC79" s="45" t="s">
        <v>12</v>
      </c>
      <c r="AD79" s="45" t="s">
        <v>8</v>
      </c>
      <c r="AE79" s="45" t="s">
        <v>11</v>
      </c>
      <c r="AF79" s="45" t="s">
        <v>12</v>
      </c>
      <c r="AG79" s="45" t="s">
        <v>8</v>
      </c>
      <c r="AH79" s="45" t="s">
        <v>11</v>
      </c>
      <c r="AI79" s="45" t="s">
        <v>12</v>
      </c>
      <c r="AJ79" s="45" t="s">
        <v>8</v>
      </c>
    </row>
    <row r="80" spans="1:36" ht="18" customHeight="1">
      <c r="W80" s="89">
        <v>1</v>
      </c>
      <c r="X80" s="89">
        <v>2</v>
      </c>
      <c r="Y80" s="89">
        <v>3</v>
      </c>
      <c r="Z80" s="89">
        <v>4</v>
      </c>
      <c r="AA80" s="89">
        <v>5</v>
      </c>
      <c r="AB80" s="89">
        <v>3</v>
      </c>
      <c r="AC80" s="89">
        <v>4</v>
      </c>
      <c r="AD80" s="89">
        <v>5</v>
      </c>
      <c r="AE80" s="89">
        <v>3</v>
      </c>
      <c r="AF80" s="89">
        <v>4</v>
      </c>
      <c r="AG80" s="89">
        <v>5</v>
      </c>
      <c r="AH80" s="89">
        <v>3</v>
      </c>
      <c r="AI80" s="89">
        <v>4</v>
      </c>
      <c r="AJ80" s="89">
        <v>5</v>
      </c>
    </row>
    <row r="81" spans="23:42" s="42" customFormat="1" ht="18" customHeight="1">
      <c r="W81" s="75">
        <v>1</v>
      </c>
      <c r="X81" s="74" t="s">
        <v>97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</row>
    <row r="82" spans="23:42" s="42" customFormat="1" ht="18" customHeight="1">
      <c r="W82" s="66">
        <v>2</v>
      </c>
      <c r="X82" s="40" t="s">
        <v>98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</row>
    <row r="83" spans="23:42" s="76" customFormat="1" ht="18" customHeight="1">
      <c r="W83" s="75">
        <v>3</v>
      </c>
      <c r="X83" s="74" t="s">
        <v>99</v>
      </c>
      <c r="Y83" s="75">
        <v>0</v>
      </c>
      <c r="Z83" s="75">
        <v>1</v>
      </c>
      <c r="AA83" s="66">
        <f>Y83+Z83</f>
        <v>1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</row>
    <row r="84" spans="23:42" s="42" customFormat="1" ht="18" customHeight="1">
      <c r="W84" s="66">
        <v>4</v>
      </c>
      <c r="X84" s="40" t="s">
        <v>100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</row>
    <row r="85" spans="23:42" s="42" customFormat="1" ht="18" customHeight="1">
      <c r="W85" s="66">
        <v>5</v>
      </c>
      <c r="X85" s="40" t="s">
        <v>101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</row>
    <row r="86" spans="23:42" s="42" customFormat="1" ht="18" customHeight="1">
      <c r="W86" s="66">
        <v>6</v>
      </c>
      <c r="X86" s="40" t="s">
        <v>102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</row>
    <row r="87" spans="23:42" ht="18" customHeight="1">
      <c r="W87" s="6">
        <v>7</v>
      </c>
      <c r="X87" s="14" t="s">
        <v>103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</row>
    <row r="88" spans="23:42" s="42" customFormat="1" ht="18" customHeight="1">
      <c r="W88" s="66">
        <v>8</v>
      </c>
      <c r="X88" s="40" t="s">
        <v>104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</row>
    <row r="89" spans="23:42" s="42" customFormat="1" ht="18" customHeight="1">
      <c r="W89" s="66">
        <v>9</v>
      </c>
      <c r="X89" s="40" t="s">
        <v>105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</row>
    <row r="90" spans="23:42" s="76" customFormat="1" ht="18" customHeight="1">
      <c r="W90" s="75">
        <v>10</v>
      </c>
      <c r="X90" s="74" t="s">
        <v>106</v>
      </c>
      <c r="Y90" s="78" t="s">
        <v>152</v>
      </c>
      <c r="Z90" s="78" t="s">
        <v>152</v>
      </c>
      <c r="AA90" s="75" t="s">
        <v>152</v>
      </c>
      <c r="AB90" s="78" t="s">
        <v>152</v>
      </c>
      <c r="AC90" s="78" t="s">
        <v>152</v>
      </c>
      <c r="AD90" s="75" t="s">
        <v>152</v>
      </c>
      <c r="AE90" s="78" t="s">
        <v>152</v>
      </c>
      <c r="AF90" s="78" t="s">
        <v>152</v>
      </c>
      <c r="AG90" s="75" t="s">
        <v>152</v>
      </c>
      <c r="AH90" s="78" t="s">
        <v>152</v>
      </c>
      <c r="AI90" s="78" t="s">
        <v>152</v>
      </c>
      <c r="AJ90" s="75" t="s">
        <v>152</v>
      </c>
    </row>
    <row r="91" spans="23:42" s="42" customFormat="1" ht="18" customHeight="1">
      <c r="W91" s="75">
        <v>11</v>
      </c>
      <c r="X91" s="74" t="s">
        <v>107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</row>
    <row r="92" spans="23:42" ht="18" customHeight="1">
      <c r="W92" s="45"/>
      <c r="X92" s="89" t="s">
        <v>8</v>
      </c>
      <c r="Y92" s="89">
        <f t="shared" ref="Y92:AJ92" si="4">SUM(Y81:Y91)</f>
        <v>0</v>
      </c>
      <c r="Z92" s="89">
        <f t="shared" si="4"/>
        <v>1</v>
      </c>
      <c r="AA92" s="89">
        <f t="shared" si="4"/>
        <v>1</v>
      </c>
      <c r="AB92" s="89">
        <f t="shared" si="4"/>
        <v>0</v>
      </c>
      <c r="AC92" s="89">
        <f t="shared" si="4"/>
        <v>0</v>
      </c>
      <c r="AD92" s="89">
        <f t="shared" si="4"/>
        <v>0</v>
      </c>
      <c r="AE92" s="89">
        <f t="shared" si="4"/>
        <v>0</v>
      </c>
      <c r="AF92" s="89">
        <f t="shared" si="4"/>
        <v>0</v>
      </c>
      <c r="AG92" s="89">
        <f t="shared" si="4"/>
        <v>0</v>
      </c>
      <c r="AH92" s="89">
        <f t="shared" si="4"/>
        <v>0</v>
      </c>
      <c r="AI92" s="89">
        <f t="shared" si="4"/>
        <v>0</v>
      </c>
      <c r="AJ92" s="89">
        <f t="shared" si="4"/>
        <v>0</v>
      </c>
    </row>
    <row r="94" spans="23:42" ht="33.75" customHeight="1">
      <c r="W94" s="510" t="s">
        <v>1</v>
      </c>
      <c r="X94" s="510" t="s">
        <v>19</v>
      </c>
      <c r="Y94" s="528" t="s">
        <v>44</v>
      </c>
      <c r="Z94" s="528"/>
      <c r="AA94" s="528"/>
      <c r="AB94" s="528" t="s">
        <v>45</v>
      </c>
      <c r="AC94" s="528"/>
      <c r="AD94" s="528"/>
      <c r="AE94" s="528" t="s">
        <v>38</v>
      </c>
      <c r="AF94" s="528"/>
      <c r="AG94" s="528"/>
      <c r="AH94" s="528" t="s">
        <v>37</v>
      </c>
      <c r="AI94" s="528"/>
      <c r="AJ94" s="528"/>
      <c r="AK94" s="558"/>
      <c r="AL94" s="558"/>
      <c r="AM94" s="558"/>
      <c r="AN94" s="558"/>
      <c r="AO94" s="558"/>
      <c r="AP94" s="558"/>
    </row>
    <row r="95" spans="23:42" ht="18" customHeight="1">
      <c r="W95" s="510"/>
      <c r="X95" s="510"/>
      <c r="Y95" s="45" t="s">
        <v>11</v>
      </c>
      <c r="Z95" s="45" t="s">
        <v>12</v>
      </c>
      <c r="AA95" s="45" t="s">
        <v>8</v>
      </c>
      <c r="AB95" s="45" t="s">
        <v>11</v>
      </c>
      <c r="AC95" s="45" t="s">
        <v>12</v>
      </c>
      <c r="AD95" s="45" t="s">
        <v>8</v>
      </c>
      <c r="AE95" s="45" t="s">
        <v>11</v>
      </c>
      <c r="AF95" s="45" t="s">
        <v>12</v>
      </c>
      <c r="AG95" s="45" t="s">
        <v>8</v>
      </c>
      <c r="AH95" s="45" t="s">
        <v>11</v>
      </c>
      <c r="AI95" s="45" t="s">
        <v>12</v>
      </c>
      <c r="AJ95" s="45" t="s">
        <v>8</v>
      </c>
      <c r="AK95" s="65"/>
      <c r="AL95" s="10"/>
      <c r="AM95" s="10"/>
      <c r="AN95" s="10"/>
      <c r="AO95" s="10"/>
      <c r="AP95" s="10"/>
    </row>
    <row r="96" spans="23:42" ht="18" customHeight="1">
      <c r="W96" s="89">
        <v>1</v>
      </c>
      <c r="X96" s="89">
        <v>2</v>
      </c>
      <c r="Y96" s="89">
        <v>3</v>
      </c>
      <c r="Z96" s="89">
        <v>4</v>
      </c>
      <c r="AA96" s="89">
        <v>5</v>
      </c>
      <c r="AB96" s="89">
        <v>3</v>
      </c>
      <c r="AC96" s="89">
        <v>4</v>
      </c>
      <c r="AD96" s="89">
        <v>5</v>
      </c>
      <c r="AE96" s="89">
        <v>3</v>
      </c>
      <c r="AF96" s="89">
        <v>4</v>
      </c>
      <c r="AG96" s="89">
        <v>5</v>
      </c>
      <c r="AH96" s="89">
        <v>3</v>
      </c>
      <c r="AI96" s="89">
        <v>4</v>
      </c>
      <c r="AJ96" s="89">
        <v>5</v>
      </c>
      <c r="AK96" s="77"/>
      <c r="AL96" s="73"/>
      <c r="AM96" s="73"/>
      <c r="AN96" s="73"/>
      <c r="AO96" s="11"/>
      <c r="AP96" s="11"/>
    </row>
    <row r="97" spans="23:42" s="42" customFormat="1" ht="18" customHeight="1">
      <c r="W97" s="75">
        <v>1</v>
      </c>
      <c r="X97" s="74" t="s">
        <v>97</v>
      </c>
      <c r="Y97" s="78">
        <v>0</v>
      </c>
      <c r="Z97" s="78">
        <v>0</v>
      </c>
      <c r="AA97" s="75">
        <v>0</v>
      </c>
      <c r="AB97" s="78">
        <v>14</v>
      </c>
      <c r="AC97" s="78">
        <v>7</v>
      </c>
      <c r="AD97" s="66">
        <f t="shared" ref="AD97:AD107" si="5">AB97+AC97</f>
        <v>21</v>
      </c>
      <c r="AE97" s="78">
        <v>0</v>
      </c>
      <c r="AF97" s="78">
        <v>0</v>
      </c>
      <c r="AG97" s="75">
        <v>0</v>
      </c>
      <c r="AH97" s="75">
        <v>0</v>
      </c>
      <c r="AI97" s="75">
        <v>0</v>
      </c>
      <c r="AJ97" s="75">
        <v>0</v>
      </c>
      <c r="AK97" s="65"/>
      <c r="AL97" s="65"/>
      <c r="AM97" s="65"/>
      <c r="AN97" s="65"/>
      <c r="AO97" s="65"/>
      <c r="AP97" s="65"/>
    </row>
    <row r="98" spans="23:42" s="42" customFormat="1" ht="18" customHeight="1">
      <c r="W98" s="66">
        <v>2</v>
      </c>
      <c r="X98" s="40" t="s">
        <v>98</v>
      </c>
      <c r="Y98" s="41">
        <v>0</v>
      </c>
      <c r="Z98" s="41">
        <v>0</v>
      </c>
      <c r="AA98" s="66">
        <v>0</v>
      </c>
      <c r="AB98" s="41">
        <v>11</v>
      </c>
      <c r="AC98" s="41">
        <v>2</v>
      </c>
      <c r="AD98" s="66">
        <f t="shared" si="5"/>
        <v>13</v>
      </c>
      <c r="AE98" s="41">
        <v>0</v>
      </c>
      <c r="AF98" s="41">
        <v>0</v>
      </c>
      <c r="AG98" s="66">
        <v>0</v>
      </c>
      <c r="AH98" s="66">
        <v>0</v>
      </c>
      <c r="AI98" s="66">
        <v>0</v>
      </c>
      <c r="AJ98" s="66">
        <v>0</v>
      </c>
      <c r="AK98" s="65"/>
      <c r="AL98" s="65"/>
      <c r="AM98" s="65"/>
      <c r="AN98" s="65"/>
      <c r="AO98" s="65"/>
      <c r="AP98" s="65"/>
    </row>
    <row r="99" spans="23:42" s="76" customFormat="1" ht="18" customHeight="1">
      <c r="W99" s="75">
        <v>3</v>
      </c>
      <c r="X99" s="74" t="s">
        <v>99</v>
      </c>
      <c r="Y99" s="78">
        <v>0</v>
      </c>
      <c r="Z99" s="78">
        <v>6</v>
      </c>
      <c r="AA99" s="66">
        <f>Y99+Z99</f>
        <v>6</v>
      </c>
      <c r="AB99" s="78">
        <v>63</v>
      </c>
      <c r="AC99" s="78">
        <v>14</v>
      </c>
      <c r="AD99" s="66">
        <f t="shared" si="5"/>
        <v>77</v>
      </c>
      <c r="AE99" s="78">
        <v>0</v>
      </c>
      <c r="AF99" s="78">
        <v>0</v>
      </c>
      <c r="AG99" s="75">
        <v>0</v>
      </c>
      <c r="AH99" s="75">
        <v>0</v>
      </c>
      <c r="AI99" s="75">
        <v>0</v>
      </c>
      <c r="AJ99" s="75">
        <v>0</v>
      </c>
      <c r="AK99" s="18"/>
      <c r="AL99" s="18"/>
      <c r="AM99" s="18"/>
      <c r="AN99" s="18"/>
      <c r="AO99" s="18"/>
      <c r="AP99" s="18"/>
    </row>
    <row r="100" spans="23:42" s="42" customFormat="1" ht="18" customHeight="1">
      <c r="W100" s="66">
        <v>4</v>
      </c>
      <c r="X100" s="40" t="s">
        <v>100</v>
      </c>
      <c r="Y100" s="36">
        <v>0</v>
      </c>
      <c r="Z100" s="36">
        <v>0</v>
      </c>
      <c r="AA100" s="66">
        <v>0</v>
      </c>
      <c r="AB100" s="36">
        <v>144</v>
      </c>
      <c r="AC100" s="36">
        <v>34</v>
      </c>
      <c r="AD100" s="66">
        <f t="shared" si="5"/>
        <v>178</v>
      </c>
      <c r="AE100" s="36">
        <v>0</v>
      </c>
      <c r="AF100" s="36">
        <v>0</v>
      </c>
      <c r="AG100" s="66">
        <v>0</v>
      </c>
      <c r="AH100" s="66">
        <v>0</v>
      </c>
      <c r="AI100" s="66">
        <v>0</v>
      </c>
      <c r="AJ100" s="66">
        <v>0</v>
      </c>
      <c r="AK100" s="65"/>
      <c r="AL100" s="65"/>
      <c r="AM100" s="65"/>
      <c r="AN100" s="65"/>
      <c r="AO100" s="65"/>
      <c r="AP100" s="65"/>
    </row>
    <row r="101" spans="23:42" s="42" customFormat="1" ht="18" customHeight="1">
      <c r="W101" s="66">
        <v>5</v>
      </c>
      <c r="X101" s="40" t="s">
        <v>101</v>
      </c>
      <c r="Y101" s="41">
        <v>0</v>
      </c>
      <c r="Z101" s="41">
        <v>0</v>
      </c>
      <c r="AA101" s="66">
        <v>0</v>
      </c>
      <c r="AB101" s="41">
        <v>13</v>
      </c>
      <c r="AC101" s="41">
        <v>4</v>
      </c>
      <c r="AD101" s="66">
        <f t="shared" si="5"/>
        <v>17</v>
      </c>
      <c r="AE101" s="41">
        <v>0</v>
      </c>
      <c r="AF101" s="41">
        <v>0</v>
      </c>
      <c r="AG101" s="66">
        <v>0</v>
      </c>
      <c r="AH101" s="66">
        <v>0</v>
      </c>
      <c r="AI101" s="66">
        <v>0</v>
      </c>
      <c r="AJ101" s="66">
        <v>0</v>
      </c>
      <c r="AK101" s="65"/>
      <c r="AL101" s="65"/>
      <c r="AM101" s="65"/>
      <c r="AN101" s="65"/>
      <c r="AO101" s="65"/>
      <c r="AP101" s="65"/>
    </row>
    <row r="102" spans="23:42" s="42" customFormat="1" ht="18" customHeight="1">
      <c r="W102" s="66">
        <v>6</v>
      </c>
      <c r="X102" s="40" t="s">
        <v>102</v>
      </c>
      <c r="Y102" s="41">
        <v>0</v>
      </c>
      <c r="Z102" s="41">
        <v>0</v>
      </c>
      <c r="AA102" s="66">
        <v>0</v>
      </c>
      <c r="AB102" s="41">
        <v>5</v>
      </c>
      <c r="AC102" s="41">
        <v>2</v>
      </c>
      <c r="AD102" s="66">
        <f t="shared" si="5"/>
        <v>7</v>
      </c>
      <c r="AE102" s="41">
        <v>0</v>
      </c>
      <c r="AF102" s="41">
        <v>0</v>
      </c>
      <c r="AG102" s="66">
        <v>0</v>
      </c>
      <c r="AH102" s="66">
        <v>0</v>
      </c>
      <c r="AI102" s="66">
        <v>0</v>
      </c>
      <c r="AJ102" s="66">
        <v>0</v>
      </c>
      <c r="AK102" s="65"/>
      <c r="AL102" s="65"/>
      <c r="AM102" s="65"/>
      <c r="AN102" s="65"/>
      <c r="AO102" s="65"/>
      <c r="AP102" s="65"/>
    </row>
    <row r="103" spans="23:42" ht="18" customHeight="1">
      <c r="W103" s="6">
        <v>7</v>
      </c>
      <c r="X103" s="14" t="s">
        <v>103</v>
      </c>
      <c r="Y103" s="36">
        <v>0</v>
      </c>
      <c r="Z103" s="36">
        <v>6</v>
      </c>
      <c r="AA103" s="6">
        <f>Y103+Z103</f>
        <v>6</v>
      </c>
      <c r="AB103" s="36">
        <v>47</v>
      </c>
      <c r="AC103" s="36">
        <v>2</v>
      </c>
      <c r="AD103" s="6">
        <f t="shared" si="5"/>
        <v>49</v>
      </c>
      <c r="AE103" s="36">
        <v>0</v>
      </c>
      <c r="AF103" s="36">
        <v>0</v>
      </c>
      <c r="AG103" s="6">
        <v>0</v>
      </c>
      <c r="AH103" s="6">
        <v>0</v>
      </c>
      <c r="AI103" s="6">
        <v>0</v>
      </c>
      <c r="AJ103" s="6">
        <v>0</v>
      </c>
      <c r="AK103" s="10"/>
      <c r="AL103" s="10"/>
      <c r="AM103" s="10"/>
      <c r="AN103" s="10"/>
      <c r="AO103" s="10"/>
      <c r="AP103" s="10"/>
    </row>
    <row r="104" spans="23:42" s="42" customFormat="1" ht="18" customHeight="1">
      <c r="W104" s="66">
        <v>8</v>
      </c>
      <c r="X104" s="40" t="s">
        <v>104</v>
      </c>
      <c r="Y104" s="36">
        <v>0</v>
      </c>
      <c r="Z104" s="36">
        <v>6</v>
      </c>
      <c r="AA104" s="6">
        <f>Y104+Z104</f>
        <v>6</v>
      </c>
      <c r="AB104" s="36">
        <v>18</v>
      </c>
      <c r="AC104" s="36">
        <v>10</v>
      </c>
      <c r="AD104" s="66">
        <f t="shared" si="5"/>
        <v>28</v>
      </c>
      <c r="AE104" s="36">
        <v>0</v>
      </c>
      <c r="AF104" s="36">
        <v>0</v>
      </c>
      <c r="AG104" s="66">
        <v>0</v>
      </c>
      <c r="AH104" s="66">
        <v>0</v>
      </c>
      <c r="AI104" s="66">
        <v>0</v>
      </c>
      <c r="AJ104" s="66">
        <v>0</v>
      </c>
      <c r="AK104" s="65"/>
      <c r="AL104" s="65"/>
      <c r="AM104" s="65"/>
      <c r="AN104" s="65"/>
      <c r="AO104" s="65"/>
      <c r="AP104" s="65"/>
    </row>
    <row r="105" spans="23:42" s="42" customFormat="1" ht="18" customHeight="1">
      <c r="W105" s="66">
        <v>9</v>
      </c>
      <c r="X105" s="40" t="s">
        <v>105</v>
      </c>
      <c r="Y105" s="41">
        <v>0</v>
      </c>
      <c r="Z105" s="41">
        <v>31</v>
      </c>
      <c r="AA105" s="6">
        <f>Y105+Z105</f>
        <v>31</v>
      </c>
      <c r="AB105" s="41">
        <v>43</v>
      </c>
      <c r="AC105" s="41">
        <v>15</v>
      </c>
      <c r="AD105" s="66">
        <f t="shared" si="5"/>
        <v>58</v>
      </c>
      <c r="AE105" s="41">
        <v>0</v>
      </c>
      <c r="AF105" s="41">
        <v>0</v>
      </c>
      <c r="AG105" s="66">
        <v>0</v>
      </c>
      <c r="AH105" s="66">
        <v>0</v>
      </c>
      <c r="AI105" s="66">
        <v>0</v>
      </c>
      <c r="AJ105" s="66">
        <v>0</v>
      </c>
      <c r="AK105" s="65"/>
      <c r="AL105" s="65"/>
      <c r="AM105" s="65"/>
      <c r="AN105" s="65"/>
      <c r="AO105" s="65"/>
      <c r="AP105" s="65"/>
    </row>
    <row r="106" spans="23:42" s="76" customFormat="1" ht="18" customHeight="1">
      <c r="W106" s="75">
        <v>10</v>
      </c>
      <c r="X106" s="74" t="s">
        <v>106</v>
      </c>
      <c r="Y106" s="78" t="s">
        <v>152</v>
      </c>
      <c r="Z106" s="78" t="s">
        <v>152</v>
      </c>
      <c r="AA106" s="75" t="s">
        <v>152</v>
      </c>
      <c r="AB106" s="78">
        <v>24</v>
      </c>
      <c r="AC106" s="78">
        <v>11</v>
      </c>
      <c r="AD106" s="75">
        <f t="shared" si="5"/>
        <v>35</v>
      </c>
      <c r="AE106" s="78" t="s">
        <v>152</v>
      </c>
      <c r="AF106" s="78" t="s">
        <v>152</v>
      </c>
      <c r="AG106" s="75" t="s">
        <v>152</v>
      </c>
      <c r="AH106" s="78" t="s">
        <v>152</v>
      </c>
      <c r="AI106" s="78" t="s">
        <v>152</v>
      </c>
      <c r="AJ106" s="75" t="s">
        <v>152</v>
      </c>
      <c r="AK106" s="18"/>
      <c r="AL106" s="18"/>
      <c r="AM106" s="18"/>
      <c r="AN106" s="18"/>
      <c r="AO106" s="18"/>
      <c r="AP106" s="18"/>
    </row>
    <row r="107" spans="23:42" s="42" customFormat="1" ht="18" customHeight="1">
      <c r="W107" s="75">
        <v>11</v>
      </c>
      <c r="X107" s="74" t="s">
        <v>107</v>
      </c>
      <c r="Y107" s="78">
        <v>0</v>
      </c>
      <c r="Z107" s="78">
        <v>5</v>
      </c>
      <c r="AA107" s="75">
        <f>Y107+Z107</f>
        <v>5</v>
      </c>
      <c r="AB107" s="78">
        <v>25</v>
      </c>
      <c r="AC107" s="78">
        <v>9</v>
      </c>
      <c r="AD107" s="75">
        <f t="shared" si="5"/>
        <v>34</v>
      </c>
      <c r="AE107" s="78">
        <v>0</v>
      </c>
      <c r="AF107" s="78">
        <v>0</v>
      </c>
      <c r="AG107" s="75">
        <v>0</v>
      </c>
      <c r="AH107" s="75">
        <v>0</v>
      </c>
      <c r="AI107" s="75">
        <v>0</v>
      </c>
      <c r="AJ107" s="75">
        <v>0</v>
      </c>
      <c r="AK107" s="65"/>
      <c r="AL107" s="65"/>
      <c r="AM107" s="65"/>
      <c r="AN107" s="65"/>
      <c r="AO107" s="65"/>
      <c r="AP107" s="65"/>
    </row>
    <row r="108" spans="23:42" ht="18" customHeight="1">
      <c r="W108" s="45"/>
      <c r="X108" s="89" t="s">
        <v>8</v>
      </c>
      <c r="Y108" s="103">
        <f t="shared" ref="Y108:AJ108" si="6">SUM(Y97:Y107)</f>
        <v>0</v>
      </c>
      <c r="Z108" s="103">
        <f t="shared" si="6"/>
        <v>54</v>
      </c>
      <c r="AA108" s="103">
        <f t="shared" si="6"/>
        <v>54</v>
      </c>
      <c r="AB108" s="103">
        <f t="shared" si="6"/>
        <v>407</v>
      </c>
      <c r="AC108" s="103">
        <f t="shared" si="6"/>
        <v>110</v>
      </c>
      <c r="AD108" s="103">
        <f t="shared" si="6"/>
        <v>517</v>
      </c>
      <c r="AE108" s="88">
        <f t="shared" si="6"/>
        <v>0</v>
      </c>
      <c r="AF108" s="88">
        <f t="shared" si="6"/>
        <v>0</v>
      </c>
      <c r="AG108" s="88">
        <f t="shared" si="6"/>
        <v>0</v>
      </c>
      <c r="AH108" s="89">
        <f t="shared" si="6"/>
        <v>0</v>
      </c>
      <c r="AI108" s="89">
        <f t="shared" si="6"/>
        <v>0</v>
      </c>
      <c r="AJ108" s="89">
        <f t="shared" si="6"/>
        <v>0</v>
      </c>
      <c r="AK108" s="10"/>
      <c r="AL108" s="10"/>
      <c r="AM108" s="10"/>
      <c r="AN108" s="10"/>
      <c r="AO108" s="10"/>
      <c r="AP108" s="10"/>
    </row>
  </sheetData>
  <mergeCells count="38">
    <mergeCell ref="C39:E39"/>
    <mergeCell ref="AE94:AG94"/>
    <mergeCell ref="L39:N39"/>
    <mergeCell ref="O39:Q39"/>
    <mergeCell ref="A39:A40"/>
    <mergeCell ref="B39:B40"/>
    <mergeCell ref="R39:T39"/>
    <mergeCell ref="C55:E55"/>
    <mergeCell ref="F55:H55"/>
    <mergeCell ref="I55:K55"/>
    <mergeCell ref="L55:N55"/>
    <mergeCell ref="O55:Q55"/>
    <mergeCell ref="A55:A56"/>
    <mergeCell ref="B55:B56"/>
    <mergeCell ref="R55:T55"/>
    <mergeCell ref="Y78:AA78"/>
    <mergeCell ref="A11:A12"/>
    <mergeCell ref="B11:B12"/>
    <mergeCell ref="I11:K11"/>
    <mergeCell ref="L11:N11"/>
    <mergeCell ref="R11:T11"/>
    <mergeCell ref="C11:E11"/>
    <mergeCell ref="F11:H11"/>
    <mergeCell ref="O11:Q11"/>
    <mergeCell ref="AK94:AM94"/>
    <mergeCell ref="AN94:AP94"/>
    <mergeCell ref="W94:W95"/>
    <mergeCell ref="X94:X95"/>
    <mergeCell ref="Y94:AA94"/>
    <mergeCell ref="AB94:AD94"/>
    <mergeCell ref="F39:H39"/>
    <mergeCell ref="I39:K39"/>
    <mergeCell ref="AH78:AJ78"/>
    <mergeCell ref="AH94:AJ94"/>
    <mergeCell ref="W78:W79"/>
    <mergeCell ref="X78:X79"/>
    <mergeCell ref="AB78:AD78"/>
    <mergeCell ref="AE78:AG78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62" orientation="landscape" horizontalDpi="300" verticalDpi="300" r:id="rId1"/>
  <rowBreaks count="2" manualBreakCount="2">
    <brk id="33" max="16383" man="1"/>
    <brk id="73" max="16383" man="1"/>
  </rowBreaks>
  <colBreaks count="1" manualBreakCount="1">
    <brk id="20" max="11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AN113"/>
  <sheetViews>
    <sheetView view="pageBreakPreview" topLeftCell="A38" zoomScale="70" zoomScaleNormal="40" zoomScaleSheetLayoutView="70" zoomScalePageLayoutView="55" workbookViewId="0">
      <selection activeCell="B43" sqref="B43:B53"/>
    </sheetView>
  </sheetViews>
  <sheetFormatPr defaultColWidth="8.85546875" defaultRowHeight="16.5"/>
  <cols>
    <col min="1" max="1" width="4.42578125" style="120" bestFit="1" customWidth="1"/>
    <col min="2" max="2" width="31" style="120" customWidth="1"/>
    <col min="3" max="3" width="6.7109375" style="120" bestFit="1" customWidth="1"/>
    <col min="4" max="4" width="16.42578125" style="120" bestFit="1" customWidth="1"/>
    <col min="5" max="5" width="11" style="120" bestFit="1" customWidth="1"/>
    <col min="6" max="6" width="6.7109375" style="120" customWidth="1"/>
    <col min="7" max="7" width="16.42578125" style="120" bestFit="1" customWidth="1"/>
    <col min="8" max="8" width="11" style="120" bestFit="1" customWidth="1"/>
    <col min="9" max="9" width="6.7109375" style="120" bestFit="1" customWidth="1"/>
    <col min="10" max="10" width="16.42578125" style="120" bestFit="1" customWidth="1"/>
    <col min="11" max="11" width="11" style="120" bestFit="1" customWidth="1"/>
    <col min="12" max="12" width="6.7109375" style="120" bestFit="1" customWidth="1"/>
    <col min="13" max="13" width="16.42578125" style="120" bestFit="1" customWidth="1"/>
    <col min="14" max="14" width="11" style="120" bestFit="1" customWidth="1"/>
    <col min="15" max="15" width="6.42578125" style="120" customWidth="1"/>
    <col min="16" max="16" width="16.42578125" style="120" bestFit="1" customWidth="1"/>
    <col min="17" max="17" width="10.85546875" style="120" bestFit="1" customWidth="1"/>
    <col min="18" max="18" width="6.42578125" style="120" bestFit="1" customWidth="1"/>
    <col min="19" max="19" width="16.28515625" style="120" bestFit="1" customWidth="1"/>
    <col min="20" max="20" width="10.85546875" style="120" bestFit="1" customWidth="1"/>
    <col min="21" max="21" width="9.140625" style="120"/>
    <col min="22" max="22" width="31.85546875" style="120" bestFit="1" customWidth="1"/>
    <col min="23" max="23" width="9.140625" style="120"/>
    <col min="24" max="24" width="16.42578125" style="120" bestFit="1" customWidth="1"/>
    <col min="25" max="25" width="10.85546875" style="120" bestFit="1" customWidth="1"/>
    <col min="26" max="26" width="9.140625" style="120"/>
    <col min="27" max="27" width="16.42578125" style="120" bestFit="1" customWidth="1"/>
    <col min="28" max="28" width="10.85546875" style="120" bestFit="1" customWidth="1"/>
    <col min="29" max="29" width="9.140625" style="120"/>
    <col min="30" max="30" width="16.42578125" style="120" bestFit="1" customWidth="1"/>
    <col min="31" max="31" width="10.85546875" style="120" bestFit="1" customWidth="1"/>
    <col min="32" max="32" width="9.140625" style="120"/>
    <col min="33" max="33" width="16.42578125" style="120" bestFit="1" customWidth="1"/>
    <col min="34" max="34" width="10.85546875" style="120" bestFit="1" customWidth="1"/>
    <col min="35" max="35" width="8.42578125" style="139" bestFit="1" customWidth="1"/>
    <col min="36" max="36" width="19.140625" style="139" bestFit="1" customWidth="1"/>
    <col min="37" max="37" width="12.7109375" bestFit="1" customWidth="1"/>
  </cols>
  <sheetData>
    <row r="7" spans="1:36">
      <c r="A7" s="105"/>
      <c r="B7" s="105"/>
      <c r="C7" s="105"/>
      <c r="D7" s="105"/>
      <c r="E7" s="105"/>
      <c r="F7" s="105"/>
      <c r="G7" s="105"/>
    </row>
    <row r="8" spans="1:36">
      <c r="A8" s="105"/>
      <c r="B8" s="105"/>
      <c r="C8" s="105"/>
      <c r="D8" s="105"/>
      <c r="E8" s="105"/>
      <c r="F8" s="105"/>
      <c r="G8" s="105"/>
    </row>
    <row r="9" spans="1:36">
      <c r="A9" s="105"/>
      <c r="B9" s="105"/>
      <c r="C9" s="105"/>
      <c r="D9" s="105"/>
      <c r="E9" s="105"/>
      <c r="F9" s="105"/>
      <c r="G9" s="105"/>
    </row>
    <row r="10" spans="1:36">
      <c r="A10" s="105"/>
      <c r="B10" s="105"/>
      <c r="C10" s="105"/>
      <c r="D10" s="105"/>
      <c r="E10" s="105"/>
      <c r="F10" s="105"/>
      <c r="G10" s="105"/>
      <c r="V10" s="120" t="s">
        <v>163</v>
      </c>
    </row>
    <row r="11" spans="1:36">
      <c r="A11" s="105"/>
      <c r="B11" s="105"/>
      <c r="C11" s="105"/>
      <c r="D11" s="105"/>
      <c r="E11" s="105"/>
      <c r="F11" s="105"/>
      <c r="G11" s="105"/>
    </row>
    <row r="12" spans="1:36">
      <c r="A12" s="105"/>
      <c r="B12" s="105"/>
      <c r="C12" s="105"/>
      <c r="D12" s="105"/>
      <c r="E12" s="105"/>
      <c r="F12" s="105"/>
      <c r="G12" s="105"/>
    </row>
    <row r="13" spans="1:36" ht="21.75" customHeight="1">
      <c r="A13" s="105"/>
      <c r="B13" s="105"/>
      <c r="C13" s="105"/>
      <c r="D13" s="105"/>
      <c r="E13" s="105"/>
      <c r="F13" s="105"/>
      <c r="G13" s="105"/>
    </row>
    <row r="14" spans="1:36" s="158" customFormat="1" ht="63.75" customHeight="1">
      <c r="A14" s="532" t="s">
        <v>1</v>
      </c>
      <c r="B14" s="532" t="s">
        <v>19</v>
      </c>
      <c r="C14" s="533" t="s">
        <v>39</v>
      </c>
      <c r="D14" s="533"/>
      <c r="E14" s="533"/>
      <c r="F14" s="533" t="s">
        <v>40</v>
      </c>
      <c r="G14" s="533"/>
      <c r="H14" s="548"/>
      <c r="I14" s="548" t="s">
        <v>20</v>
      </c>
      <c r="J14" s="548"/>
      <c r="K14" s="548"/>
      <c r="L14" s="547" t="s">
        <v>21</v>
      </c>
      <c r="M14" s="547"/>
      <c r="N14" s="547"/>
      <c r="O14" s="548" t="s">
        <v>165</v>
      </c>
      <c r="P14" s="548"/>
      <c r="Q14" s="548"/>
      <c r="R14" s="548" t="s">
        <v>22</v>
      </c>
      <c r="S14" s="548"/>
      <c r="T14" s="548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6"/>
      <c r="AJ14" s="156"/>
    </row>
    <row r="15" spans="1:36" s="158" customFormat="1" ht="18" customHeight="1">
      <c r="A15" s="532"/>
      <c r="B15" s="532"/>
      <c r="C15" s="294" t="s">
        <v>11</v>
      </c>
      <c r="D15" s="294" t="s">
        <v>12</v>
      </c>
      <c r="E15" s="294" t="s">
        <v>8</v>
      </c>
      <c r="F15" s="294" t="s">
        <v>11</v>
      </c>
      <c r="G15" s="294" t="s">
        <v>12</v>
      </c>
      <c r="H15" s="153" t="s">
        <v>8</v>
      </c>
      <c r="I15" s="153" t="s">
        <v>11</v>
      </c>
      <c r="J15" s="153" t="s">
        <v>12</v>
      </c>
      <c r="K15" s="153" t="s">
        <v>8</v>
      </c>
      <c r="L15" s="153" t="s">
        <v>11</v>
      </c>
      <c r="M15" s="153" t="s">
        <v>12</v>
      </c>
      <c r="N15" s="153" t="s">
        <v>8</v>
      </c>
      <c r="O15" s="153" t="s">
        <v>11</v>
      </c>
      <c r="P15" s="153" t="s">
        <v>12</v>
      </c>
      <c r="Q15" s="153" t="s">
        <v>8</v>
      </c>
      <c r="R15" s="153" t="s">
        <v>11</v>
      </c>
      <c r="S15" s="153" t="s">
        <v>12</v>
      </c>
      <c r="T15" s="153" t="s">
        <v>8</v>
      </c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6"/>
      <c r="AJ15" s="156"/>
    </row>
    <row r="16" spans="1:36" s="171" customFormat="1" ht="18.75" customHeight="1">
      <c r="A16" s="289">
        <v>1</v>
      </c>
      <c r="B16" s="289">
        <v>2</v>
      </c>
      <c r="C16" s="289">
        <v>3</v>
      </c>
      <c r="D16" s="289">
        <v>4</v>
      </c>
      <c r="E16" s="289">
        <v>5</v>
      </c>
      <c r="F16" s="289">
        <v>3</v>
      </c>
      <c r="G16" s="289">
        <v>4</v>
      </c>
      <c r="H16" s="154">
        <v>5</v>
      </c>
      <c r="I16" s="154">
        <v>3</v>
      </c>
      <c r="J16" s="154">
        <v>4</v>
      </c>
      <c r="K16" s="154">
        <v>5</v>
      </c>
      <c r="L16" s="154">
        <v>3</v>
      </c>
      <c r="M16" s="154">
        <v>4</v>
      </c>
      <c r="N16" s="154">
        <v>5</v>
      </c>
      <c r="O16" s="154">
        <v>3</v>
      </c>
      <c r="P16" s="154">
        <v>4</v>
      </c>
      <c r="Q16" s="154">
        <v>5</v>
      </c>
      <c r="R16" s="154">
        <v>3</v>
      </c>
      <c r="S16" s="154">
        <v>4</v>
      </c>
      <c r="T16" s="154">
        <v>5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69"/>
      <c r="AJ16" s="169"/>
    </row>
    <row r="17" spans="1:36" s="111" customFormat="1" ht="22.5" customHeight="1">
      <c r="A17" s="290">
        <v>1</v>
      </c>
      <c r="B17" s="291" t="s">
        <v>101</v>
      </c>
      <c r="C17" s="277">
        <v>0</v>
      </c>
      <c r="D17" s="277">
        <v>0</v>
      </c>
      <c r="E17" s="302">
        <v>0</v>
      </c>
      <c r="F17" s="290">
        <v>3</v>
      </c>
      <c r="G17" s="290">
        <v>0</v>
      </c>
      <c r="H17" s="129">
        <f>SUM(F17:G17)</f>
        <v>3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5</v>
      </c>
      <c r="P17" s="129">
        <v>3</v>
      </c>
      <c r="Q17" s="129">
        <f>SUM(O17:P17)</f>
        <v>8</v>
      </c>
      <c r="R17" s="129">
        <v>0</v>
      </c>
      <c r="S17" s="129">
        <v>0</v>
      </c>
      <c r="T17" s="129">
        <v>0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</row>
    <row r="18" spans="1:36" s="111" customFormat="1" ht="22.5" customHeight="1">
      <c r="A18" s="290">
        <v>2</v>
      </c>
      <c r="B18" s="291" t="s">
        <v>104</v>
      </c>
      <c r="C18" s="277">
        <v>0</v>
      </c>
      <c r="D18" s="277">
        <v>0</v>
      </c>
      <c r="E18" s="302">
        <v>0</v>
      </c>
      <c r="F18" s="290">
        <v>3</v>
      </c>
      <c r="G18" s="290">
        <v>8</v>
      </c>
      <c r="H18" s="129">
        <f t="shared" ref="H18:H27" si="0">SUM(F18:G18)</f>
        <v>11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1</v>
      </c>
      <c r="P18" s="129">
        <v>1</v>
      </c>
      <c r="Q18" s="129">
        <f t="shared" ref="Q18:Q27" si="1">SUM(O18:P18)</f>
        <v>2</v>
      </c>
      <c r="R18" s="129">
        <v>0</v>
      </c>
      <c r="S18" s="129">
        <v>0</v>
      </c>
      <c r="T18" s="129">
        <v>0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</row>
    <row r="19" spans="1:36" s="111" customFormat="1" ht="22.5" customHeight="1">
      <c r="A19" s="290">
        <v>3</v>
      </c>
      <c r="B19" s="291" t="s">
        <v>103</v>
      </c>
      <c r="C19" s="277">
        <v>0</v>
      </c>
      <c r="D19" s="277">
        <v>0</v>
      </c>
      <c r="E19" s="302">
        <v>0</v>
      </c>
      <c r="F19" s="290">
        <v>4</v>
      </c>
      <c r="G19" s="290">
        <v>1</v>
      </c>
      <c r="H19" s="129">
        <f t="shared" si="0"/>
        <v>5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2</v>
      </c>
      <c r="Q19" s="129">
        <f t="shared" si="1"/>
        <v>2</v>
      </c>
      <c r="R19" s="129">
        <v>0</v>
      </c>
      <c r="S19" s="129">
        <v>0</v>
      </c>
      <c r="T19" s="129">
        <v>0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</row>
    <row r="20" spans="1:36" s="111" customFormat="1" ht="24" customHeight="1">
      <c r="A20" s="290">
        <v>4</v>
      </c>
      <c r="B20" s="291" t="s">
        <v>99</v>
      </c>
      <c r="C20" s="277">
        <v>0</v>
      </c>
      <c r="D20" s="277">
        <v>0</v>
      </c>
      <c r="E20" s="302">
        <v>0</v>
      </c>
      <c r="F20" s="290">
        <v>0</v>
      </c>
      <c r="G20" s="290">
        <v>0</v>
      </c>
      <c r="H20" s="129">
        <f t="shared" si="0"/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1</v>
      </c>
      <c r="Q20" s="129">
        <f t="shared" si="1"/>
        <v>1</v>
      </c>
      <c r="R20" s="129">
        <v>0</v>
      </c>
      <c r="S20" s="129">
        <v>0</v>
      </c>
      <c r="T20" s="129">
        <v>0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</row>
    <row r="21" spans="1:36" s="111" customFormat="1" ht="24" customHeight="1">
      <c r="A21" s="290">
        <v>5</v>
      </c>
      <c r="B21" s="291" t="s">
        <v>106</v>
      </c>
      <c r="C21" s="277">
        <v>0</v>
      </c>
      <c r="D21" s="277">
        <v>0</v>
      </c>
      <c r="E21" s="302">
        <v>0</v>
      </c>
      <c r="F21" s="290">
        <v>4</v>
      </c>
      <c r="G21" s="290">
        <v>8</v>
      </c>
      <c r="H21" s="129">
        <f t="shared" si="0"/>
        <v>12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5</v>
      </c>
      <c r="Q21" s="129">
        <f t="shared" si="1"/>
        <v>5</v>
      </c>
      <c r="R21" s="129">
        <v>0</v>
      </c>
      <c r="S21" s="129">
        <v>0</v>
      </c>
      <c r="T21" s="129">
        <v>0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</row>
    <row r="22" spans="1:36" s="111" customFormat="1" ht="24" customHeight="1">
      <c r="A22" s="290">
        <v>6</v>
      </c>
      <c r="B22" s="291" t="s">
        <v>97</v>
      </c>
      <c r="C22" s="277">
        <v>0</v>
      </c>
      <c r="D22" s="277">
        <v>0</v>
      </c>
      <c r="E22" s="302">
        <v>0</v>
      </c>
      <c r="F22" s="290">
        <v>0</v>
      </c>
      <c r="G22" s="290">
        <v>0</v>
      </c>
      <c r="H22" s="129">
        <f t="shared" si="0"/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2</v>
      </c>
      <c r="P22" s="129">
        <v>1</v>
      </c>
      <c r="Q22" s="129">
        <f t="shared" si="1"/>
        <v>3</v>
      </c>
      <c r="R22" s="129">
        <v>0</v>
      </c>
      <c r="S22" s="129">
        <v>0</v>
      </c>
      <c r="T22" s="129">
        <v>0</v>
      </c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</row>
    <row r="23" spans="1:36" s="111" customFormat="1" ht="24" customHeight="1">
      <c r="A23" s="290">
        <v>7</v>
      </c>
      <c r="B23" s="291" t="s">
        <v>98</v>
      </c>
      <c r="C23" s="277">
        <v>0</v>
      </c>
      <c r="D23" s="277">
        <v>0</v>
      </c>
      <c r="E23" s="302">
        <v>0</v>
      </c>
      <c r="F23" s="290">
        <v>2</v>
      </c>
      <c r="G23" s="290">
        <v>1</v>
      </c>
      <c r="H23" s="129">
        <f t="shared" si="0"/>
        <v>3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4</v>
      </c>
      <c r="P23" s="129">
        <v>0</v>
      </c>
      <c r="Q23" s="129">
        <f t="shared" si="1"/>
        <v>4</v>
      </c>
      <c r="R23" s="129">
        <v>0</v>
      </c>
      <c r="S23" s="129">
        <v>0</v>
      </c>
      <c r="T23" s="129">
        <v>0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</row>
    <row r="24" spans="1:36" s="111" customFormat="1" ht="24" customHeight="1">
      <c r="A24" s="290">
        <v>8</v>
      </c>
      <c r="B24" s="291" t="s">
        <v>102</v>
      </c>
      <c r="C24" s="277">
        <v>0</v>
      </c>
      <c r="D24" s="277">
        <v>0</v>
      </c>
      <c r="E24" s="302">
        <v>0</v>
      </c>
      <c r="F24" s="290">
        <v>2</v>
      </c>
      <c r="G24" s="290">
        <v>0</v>
      </c>
      <c r="H24" s="129">
        <f t="shared" si="0"/>
        <v>2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1</v>
      </c>
      <c r="Q24" s="129">
        <f t="shared" si="1"/>
        <v>1</v>
      </c>
      <c r="R24" s="129">
        <v>0</v>
      </c>
      <c r="S24" s="129">
        <v>0</v>
      </c>
      <c r="T24" s="129">
        <v>0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</row>
    <row r="25" spans="1:36" s="111" customFormat="1" ht="22.5" customHeight="1">
      <c r="A25" s="290">
        <v>9</v>
      </c>
      <c r="B25" s="291" t="s">
        <v>105</v>
      </c>
      <c r="C25" s="277">
        <v>0</v>
      </c>
      <c r="D25" s="277">
        <v>0</v>
      </c>
      <c r="E25" s="302">
        <v>0</v>
      </c>
      <c r="F25" s="290">
        <v>17</v>
      </c>
      <c r="G25" s="290">
        <v>15</v>
      </c>
      <c r="H25" s="129">
        <f>SUM(F25:G25)</f>
        <v>32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1</v>
      </c>
      <c r="P25" s="129">
        <v>1</v>
      </c>
      <c r="Q25" s="129">
        <f t="shared" si="1"/>
        <v>2</v>
      </c>
      <c r="R25" s="129">
        <v>0</v>
      </c>
      <c r="S25" s="129">
        <v>0</v>
      </c>
      <c r="T25" s="129">
        <v>0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</row>
    <row r="26" spans="1:36" s="119" customFormat="1" ht="24" customHeight="1">
      <c r="A26" s="290">
        <v>10</v>
      </c>
      <c r="B26" s="303" t="s">
        <v>100</v>
      </c>
      <c r="C26" s="302">
        <v>0</v>
      </c>
      <c r="D26" s="302">
        <v>1</v>
      </c>
      <c r="E26" s="302">
        <v>1</v>
      </c>
      <c r="F26" s="304">
        <v>0</v>
      </c>
      <c r="G26" s="304">
        <v>0</v>
      </c>
      <c r="H26" s="129">
        <f t="shared" si="0"/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2</v>
      </c>
      <c r="P26" s="256">
        <v>1</v>
      </c>
      <c r="Q26" s="129">
        <f t="shared" si="1"/>
        <v>3</v>
      </c>
      <c r="R26" s="256">
        <v>0</v>
      </c>
      <c r="S26" s="256">
        <v>0</v>
      </c>
      <c r="T26" s="256">
        <v>0</v>
      </c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</row>
    <row r="27" spans="1:36" s="111" customFormat="1" ht="22.5" customHeight="1">
      <c r="A27" s="290">
        <v>11</v>
      </c>
      <c r="B27" s="291" t="s">
        <v>107</v>
      </c>
      <c r="C27" s="277">
        <v>1</v>
      </c>
      <c r="D27" s="277">
        <v>0</v>
      </c>
      <c r="E27" s="302">
        <v>1</v>
      </c>
      <c r="F27" s="290">
        <v>2</v>
      </c>
      <c r="G27" s="290">
        <v>1</v>
      </c>
      <c r="H27" s="129">
        <f t="shared" si="0"/>
        <v>3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7</v>
      </c>
      <c r="P27" s="129">
        <v>1</v>
      </c>
      <c r="Q27" s="129">
        <f t="shared" si="1"/>
        <v>8</v>
      </c>
      <c r="R27" s="129">
        <v>0</v>
      </c>
      <c r="S27" s="129">
        <v>0</v>
      </c>
      <c r="T27" s="129">
        <v>0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</row>
    <row r="28" spans="1:36" s="158" customFormat="1" ht="24" customHeight="1">
      <c r="A28" s="294"/>
      <c r="B28" s="289" t="s">
        <v>8</v>
      </c>
      <c r="C28" s="287">
        <f>SUM(C17:C27)</f>
        <v>1</v>
      </c>
      <c r="D28" s="287">
        <f t="shared" ref="D28:P28" si="2">SUM(D17:D27)</f>
        <v>1</v>
      </c>
      <c r="E28" s="287">
        <f t="shared" si="2"/>
        <v>2</v>
      </c>
      <c r="F28" s="287">
        <f t="shared" si="2"/>
        <v>37</v>
      </c>
      <c r="G28" s="287">
        <f t="shared" si="2"/>
        <v>34</v>
      </c>
      <c r="H28" s="252">
        <f>SUM(H17:H27)</f>
        <v>71</v>
      </c>
      <c r="I28" s="252">
        <f t="shared" si="2"/>
        <v>0</v>
      </c>
      <c r="J28" s="252">
        <f t="shared" si="2"/>
        <v>0</v>
      </c>
      <c r="K28" s="252">
        <f t="shared" si="2"/>
        <v>0</v>
      </c>
      <c r="L28" s="252">
        <f t="shared" si="2"/>
        <v>0</v>
      </c>
      <c r="M28" s="252">
        <f t="shared" si="2"/>
        <v>0</v>
      </c>
      <c r="N28" s="252">
        <f t="shared" si="2"/>
        <v>0</v>
      </c>
      <c r="O28" s="252">
        <f t="shared" si="2"/>
        <v>22</v>
      </c>
      <c r="P28" s="252">
        <f t="shared" si="2"/>
        <v>17</v>
      </c>
      <c r="Q28" s="252">
        <f>O28+P28</f>
        <v>39</v>
      </c>
      <c r="R28" s="252">
        <f>SUM(R17:R27)</f>
        <v>0</v>
      </c>
      <c r="S28" s="252">
        <f>SUM(S17:S27)</f>
        <v>0</v>
      </c>
      <c r="T28" s="252">
        <f>SUM(T17:T27)</f>
        <v>0</v>
      </c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6"/>
      <c r="AJ28" s="156"/>
    </row>
    <row r="29" spans="1:36">
      <c r="A29" s="105"/>
      <c r="B29" s="105"/>
      <c r="C29" s="105"/>
      <c r="D29" s="105"/>
      <c r="E29" s="105"/>
      <c r="F29" s="105"/>
      <c r="G29" s="105"/>
    </row>
    <row r="30" spans="1:36">
      <c r="A30" s="105"/>
      <c r="B30" s="105"/>
      <c r="C30" s="105"/>
      <c r="D30" s="105"/>
      <c r="E30" s="105"/>
      <c r="F30" s="105"/>
      <c r="G30" s="105"/>
    </row>
    <row r="31" spans="1:36">
      <c r="A31" s="105"/>
      <c r="B31" s="105"/>
      <c r="C31" s="105"/>
      <c r="D31" s="105"/>
      <c r="E31" s="105"/>
      <c r="F31" s="105"/>
      <c r="G31" s="105"/>
    </row>
    <row r="32" spans="1:36">
      <c r="A32" s="105"/>
      <c r="B32" s="105"/>
      <c r="C32" s="105"/>
      <c r="D32" s="105"/>
      <c r="E32" s="105"/>
      <c r="F32" s="105"/>
      <c r="G32" s="105"/>
    </row>
    <row r="33" spans="1:36">
      <c r="A33" s="105"/>
      <c r="B33" s="105"/>
      <c r="C33" s="105"/>
      <c r="D33" s="105"/>
      <c r="E33" s="105"/>
      <c r="F33" s="105"/>
      <c r="G33" s="105"/>
    </row>
    <row r="34" spans="1:36">
      <c r="A34" s="105"/>
      <c r="B34" s="105"/>
      <c r="C34" s="105"/>
      <c r="D34" s="105"/>
      <c r="E34" s="105"/>
      <c r="F34" s="105"/>
      <c r="G34" s="105"/>
    </row>
    <row r="35" spans="1:36">
      <c r="A35" s="105"/>
      <c r="B35" s="105"/>
      <c r="C35" s="105"/>
      <c r="D35" s="105"/>
      <c r="E35" s="105"/>
      <c r="F35" s="105"/>
      <c r="G35" s="105"/>
    </row>
    <row r="38" spans="1:36" ht="15.75" customHeight="1"/>
    <row r="40" spans="1:36" s="163" customFormat="1" ht="40.5" customHeight="1">
      <c r="A40" s="547" t="s">
        <v>1</v>
      </c>
      <c r="B40" s="547" t="s">
        <v>19</v>
      </c>
      <c r="C40" s="548" t="s">
        <v>23</v>
      </c>
      <c r="D40" s="548"/>
      <c r="E40" s="548"/>
      <c r="F40" s="548" t="s">
        <v>42</v>
      </c>
      <c r="G40" s="548"/>
      <c r="H40" s="548"/>
      <c r="I40" s="548" t="s">
        <v>43</v>
      </c>
      <c r="J40" s="548"/>
      <c r="K40" s="548"/>
      <c r="L40" s="547" t="s">
        <v>24</v>
      </c>
      <c r="M40" s="547"/>
      <c r="N40" s="547"/>
      <c r="O40" s="547" t="s">
        <v>25</v>
      </c>
      <c r="P40" s="547"/>
      <c r="Q40" s="547"/>
      <c r="R40" s="548" t="s">
        <v>26</v>
      </c>
      <c r="S40" s="548"/>
      <c r="T40" s="548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1"/>
      <c r="AJ40" s="161"/>
    </row>
    <row r="41" spans="1:36" s="163" customFormat="1" ht="18" customHeight="1">
      <c r="A41" s="547"/>
      <c r="B41" s="547"/>
      <c r="C41" s="151" t="s">
        <v>11</v>
      </c>
      <c r="D41" s="151" t="s">
        <v>12</v>
      </c>
      <c r="E41" s="151" t="s">
        <v>8</v>
      </c>
      <c r="F41" s="151" t="s">
        <v>11</v>
      </c>
      <c r="G41" s="151" t="s">
        <v>12</v>
      </c>
      <c r="H41" s="151" t="s">
        <v>8</v>
      </c>
      <c r="I41" s="151" t="s">
        <v>11</v>
      </c>
      <c r="J41" s="151" t="s">
        <v>12</v>
      </c>
      <c r="K41" s="151" t="s">
        <v>8</v>
      </c>
      <c r="L41" s="151" t="s">
        <v>11</v>
      </c>
      <c r="M41" s="151" t="s">
        <v>12</v>
      </c>
      <c r="N41" s="151" t="s">
        <v>8</v>
      </c>
      <c r="O41" s="151" t="s">
        <v>11</v>
      </c>
      <c r="P41" s="151" t="s">
        <v>12</v>
      </c>
      <c r="Q41" s="151" t="s">
        <v>8</v>
      </c>
      <c r="R41" s="151" t="s">
        <v>11</v>
      </c>
      <c r="S41" s="151" t="s">
        <v>12</v>
      </c>
      <c r="T41" s="151" t="s">
        <v>8</v>
      </c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1"/>
      <c r="AJ41" s="161"/>
    </row>
    <row r="42" spans="1:36" s="163" customFormat="1" ht="20.25" customHeight="1">
      <c r="A42" s="252">
        <v>1</v>
      </c>
      <c r="B42" s="252">
        <v>2</v>
      </c>
      <c r="C42" s="252">
        <v>3</v>
      </c>
      <c r="D42" s="252">
        <v>4</v>
      </c>
      <c r="E42" s="252">
        <v>5</v>
      </c>
      <c r="F42" s="252">
        <v>3</v>
      </c>
      <c r="G42" s="252">
        <v>4</v>
      </c>
      <c r="H42" s="252">
        <v>5</v>
      </c>
      <c r="I42" s="252">
        <v>3</v>
      </c>
      <c r="J42" s="252">
        <v>4</v>
      </c>
      <c r="K42" s="252">
        <v>5</v>
      </c>
      <c r="L42" s="252">
        <v>3</v>
      </c>
      <c r="M42" s="252">
        <v>4</v>
      </c>
      <c r="N42" s="252">
        <v>5</v>
      </c>
      <c r="O42" s="252">
        <v>3</v>
      </c>
      <c r="P42" s="252">
        <v>4</v>
      </c>
      <c r="Q42" s="252">
        <v>5</v>
      </c>
      <c r="R42" s="252">
        <v>3</v>
      </c>
      <c r="S42" s="252">
        <v>4</v>
      </c>
      <c r="T42" s="252">
        <v>5</v>
      </c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1"/>
      <c r="AJ42" s="161"/>
    </row>
    <row r="43" spans="1:36" s="111" customFormat="1" ht="23.25" customHeight="1">
      <c r="A43" s="129">
        <v>1</v>
      </c>
      <c r="B43" s="212" t="s">
        <v>101</v>
      </c>
      <c r="C43" s="129">
        <v>0</v>
      </c>
      <c r="D43" s="129">
        <v>0</v>
      </c>
      <c r="E43" s="129">
        <f>SUM(C43:D43)</f>
        <v>0</v>
      </c>
      <c r="F43" s="129">
        <v>0</v>
      </c>
      <c r="G43" s="129">
        <v>0</v>
      </c>
      <c r="H43" s="129">
        <f>SUM(F43:G43)</f>
        <v>0</v>
      </c>
      <c r="I43" s="129">
        <v>4</v>
      </c>
      <c r="J43" s="129">
        <v>1</v>
      </c>
      <c r="K43" s="129">
        <f>SUM(I43:J43)</f>
        <v>5</v>
      </c>
      <c r="L43" s="129">
        <v>0</v>
      </c>
      <c r="M43" s="129">
        <v>0</v>
      </c>
      <c r="N43" s="129">
        <f t="shared" ref="N43:N48" si="3">L43+M43</f>
        <v>0</v>
      </c>
      <c r="O43" s="129">
        <v>0</v>
      </c>
      <c r="P43" s="129">
        <v>0</v>
      </c>
      <c r="Q43" s="129">
        <f t="shared" ref="Q43:Q53" si="4">O43+P43</f>
        <v>0</v>
      </c>
      <c r="R43" s="129">
        <v>0</v>
      </c>
      <c r="S43" s="129">
        <v>0</v>
      </c>
      <c r="T43" s="129">
        <f t="shared" ref="T43:T53" si="5">R43+S43</f>
        <v>0</v>
      </c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</row>
    <row r="44" spans="1:36" s="111" customFormat="1" ht="23.25" customHeight="1">
      <c r="A44" s="129">
        <v>2</v>
      </c>
      <c r="B44" s="212" t="s">
        <v>104</v>
      </c>
      <c r="C44" s="129">
        <v>0</v>
      </c>
      <c r="D44" s="129">
        <v>0</v>
      </c>
      <c r="E44" s="129">
        <f t="shared" ref="E44:E53" si="6">SUM(C44:D44)</f>
        <v>0</v>
      </c>
      <c r="F44" s="129">
        <v>0</v>
      </c>
      <c r="G44" s="129">
        <v>0</v>
      </c>
      <c r="H44" s="129">
        <v>0</v>
      </c>
      <c r="I44" s="129">
        <v>30</v>
      </c>
      <c r="J44" s="129">
        <v>25</v>
      </c>
      <c r="K44" s="129">
        <f t="shared" ref="K44:K54" si="7">SUM(I44:J44)</f>
        <v>55</v>
      </c>
      <c r="L44" s="129">
        <v>0</v>
      </c>
      <c r="M44" s="129">
        <v>0</v>
      </c>
      <c r="N44" s="129">
        <f t="shared" si="3"/>
        <v>0</v>
      </c>
      <c r="O44" s="129">
        <v>0</v>
      </c>
      <c r="P44" s="129">
        <v>0</v>
      </c>
      <c r="Q44" s="129">
        <f t="shared" si="4"/>
        <v>0</v>
      </c>
      <c r="R44" s="129">
        <v>0</v>
      </c>
      <c r="S44" s="129">
        <v>0</v>
      </c>
      <c r="T44" s="129">
        <f t="shared" si="5"/>
        <v>0</v>
      </c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</row>
    <row r="45" spans="1:36" s="111" customFormat="1" ht="23.25" customHeight="1">
      <c r="A45" s="129">
        <v>3</v>
      </c>
      <c r="B45" s="212" t="s">
        <v>103</v>
      </c>
      <c r="C45" s="129">
        <v>0</v>
      </c>
      <c r="D45" s="129">
        <v>0</v>
      </c>
      <c r="E45" s="129">
        <f t="shared" si="6"/>
        <v>0</v>
      </c>
      <c r="F45" s="129">
        <v>0</v>
      </c>
      <c r="G45" s="129">
        <v>5</v>
      </c>
      <c r="H45" s="129">
        <f t="shared" ref="H45:H50" si="8">SUM(F45:G45)</f>
        <v>5</v>
      </c>
      <c r="I45" s="129">
        <v>0</v>
      </c>
      <c r="J45" s="129">
        <v>2</v>
      </c>
      <c r="K45" s="129">
        <f t="shared" si="7"/>
        <v>2</v>
      </c>
      <c r="L45" s="129">
        <v>0</v>
      </c>
      <c r="M45" s="129">
        <v>0</v>
      </c>
      <c r="N45" s="129">
        <f t="shared" si="3"/>
        <v>0</v>
      </c>
      <c r="O45" s="129">
        <v>0</v>
      </c>
      <c r="P45" s="129">
        <v>0</v>
      </c>
      <c r="Q45" s="129">
        <f t="shared" si="4"/>
        <v>0</v>
      </c>
      <c r="R45" s="129">
        <v>0</v>
      </c>
      <c r="S45" s="129">
        <v>0</v>
      </c>
      <c r="T45" s="129">
        <f t="shared" si="5"/>
        <v>0</v>
      </c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</row>
    <row r="46" spans="1:36" s="111" customFormat="1" ht="24" customHeight="1">
      <c r="A46" s="129">
        <v>4</v>
      </c>
      <c r="B46" s="212" t="s">
        <v>99</v>
      </c>
      <c r="C46" s="129">
        <v>0</v>
      </c>
      <c r="D46" s="129">
        <v>0</v>
      </c>
      <c r="E46" s="129">
        <f t="shared" si="6"/>
        <v>0</v>
      </c>
      <c r="F46" s="129">
        <v>0</v>
      </c>
      <c r="G46" s="129">
        <v>2</v>
      </c>
      <c r="H46" s="129">
        <f t="shared" si="8"/>
        <v>2</v>
      </c>
      <c r="I46" s="129">
        <v>13</v>
      </c>
      <c r="J46" s="129">
        <v>10</v>
      </c>
      <c r="K46" s="129">
        <f t="shared" si="7"/>
        <v>23</v>
      </c>
      <c r="L46" s="129">
        <v>0</v>
      </c>
      <c r="M46" s="129">
        <v>0</v>
      </c>
      <c r="N46" s="129">
        <f t="shared" si="3"/>
        <v>0</v>
      </c>
      <c r="O46" s="129">
        <v>0</v>
      </c>
      <c r="P46" s="129">
        <v>0</v>
      </c>
      <c r="Q46" s="129">
        <f t="shared" si="4"/>
        <v>0</v>
      </c>
      <c r="R46" s="129">
        <v>0</v>
      </c>
      <c r="S46" s="129">
        <v>0</v>
      </c>
      <c r="T46" s="129">
        <f t="shared" si="5"/>
        <v>0</v>
      </c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</row>
    <row r="47" spans="1:36" s="111" customFormat="1" ht="23.25" customHeight="1">
      <c r="A47" s="129">
        <v>5</v>
      </c>
      <c r="B47" s="212" t="s">
        <v>106</v>
      </c>
      <c r="C47" s="129">
        <v>0</v>
      </c>
      <c r="D47" s="129">
        <v>0</v>
      </c>
      <c r="E47" s="129">
        <f t="shared" si="6"/>
        <v>0</v>
      </c>
      <c r="F47" s="129">
        <v>11</v>
      </c>
      <c r="G47" s="129">
        <v>6</v>
      </c>
      <c r="H47" s="129">
        <f t="shared" si="8"/>
        <v>17</v>
      </c>
      <c r="I47" s="129">
        <v>10</v>
      </c>
      <c r="J47" s="129">
        <v>10</v>
      </c>
      <c r="K47" s="129">
        <v>51</v>
      </c>
      <c r="L47" s="129">
        <v>0</v>
      </c>
      <c r="M47" s="129">
        <v>0</v>
      </c>
      <c r="N47" s="129">
        <f t="shared" si="3"/>
        <v>0</v>
      </c>
      <c r="O47" s="129">
        <v>0</v>
      </c>
      <c r="P47" s="129">
        <v>0</v>
      </c>
      <c r="Q47" s="129">
        <f t="shared" si="4"/>
        <v>0</v>
      </c>
      <c r="R47" s="129">
        <v>0</v>
      </c>
      <c r="S47" s="129">
        <v>0</v>
      </c>
      <c r="T47" s="129">
        <f t="shared" si="5"/>
        <v>0</v>
      </c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</row>
    <row r="48" spans="1:36" s="111" customFormat="1" ht="23.25" customHeight="1">
      <c r="A48" s="129">
        <v>6</v>
      </c>
      <c r="B48" s="212" t="s">
        <v>97</v>
      </c>
      <c r="C48" s="129">
        <v>0</v>
      </c>
      <c r="D48" s="129">
        <v>0</v>
      </c>
      <c r="E48" s="129">
        <f t="shared" si="6"/>
        <v>0</v>
      </c>
      <c r="F48" s="129">
        <v>0</v>
      </c>
      <c r="G48" s="129">
        <v>1</v>
      </c>
      <c r="H48" s="129">
        <f t="shared" si="8"/>
        <v>1</v>
      </c>
      <c r="I48" s="129">
        <v>12</v>
      </c>
      <c r="J48" s="129">
        <v>11</v>
      </c>
      <c r="K48" s="129">
        <f t="shared" si="7"/>
        <v>23</v>
      </c>
      <c r="L48" s="129">
        <v>0</v>
      </c>
      <c r="M48" s="129">
        <v>0</v>
      </c>
      <c r="N48" s="129">
        <f t="shared" si="3"/>
        <v>0</v>
      </c>
      <c r="O48" s="129">
        <v>0</v>
      </c>
      <c r="P48" s="129">
        <v>0</v>
      </c>
      <c r="Q48" s="129">
        <f t="shared" si="4"/>
        <v>0</v>
      </c>
      <c r="R48" s="129">
        <v>0</v>
      </c>
      <c r="S48" s="129">
        <v>0</v>
      </c>
      <c r="T48" s="129">
        <f t="shared" si="5"/>
        <v>0</v>
      </c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</row>
    <row r="49" spans="1:36" s="111" customFormat="1" ht="23.25" customHeight="1">
      <c r="A49" s="129">
        <v>7</v>
      </c>
      <c r="B49" s="212" t="s">
        <v>98</v>
      </c>
      <c r="C49" s="129">
        <v>0</v>
      </c>
      <c r="D49" s="129">
        <v>0</v>
      </c>
      <c r="E49" s="129">
        <f t="shared" si="6"/>
        <v>0</v>
      </c>
      <c r="F49" s="129">
        <v>1</v>
      </c>
      <c r="G49" s="129">
        <v>1</v>
      </c>
      <c r="H49" s="129">
        <f t="shared" si="8"/>
        <v>2</v>
      </c>
      <c r="I49" s="129">
        <v>6</v>
      </c>
      <c r="J49" s="129">
        <v>3</v>
      </c>
      <c r="K49" s="129">
        <f t="shared" si="7"/>
        <v>9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f t="shared" si="4"/>
        <v>0</v>
      </c>
      <c r="R49" s="129">
        <v>0</v>
      </c>
      <c r="S49" s="129">
        <v>0</v>
      </c>
      <c r="T49" s="129">
        <f t="shared" si="5"/>
        <v>0</v>
      </c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</row>
    <row r="50" spans="1:36" s="111" customFormat="1" ht="24" customHeight="1">
      <c r="A50" s="129">
        <v>8</v>
      </c>
      <c r="B50" s="212" t="s">
        <v>102</v>
      </c>
      <c r="C50" s="129">
        <v>0</v>
      </c>
      <c r="D50" s="129">
        <v>1</v>
      </c>
      <c r="E50" s="129">
        <f t="shared" si="6"/>
        <v>1</v>
      </c>
      <c r="F50" s="129">
        <v>1</v>
      </c>
      <c r="G50" s="129">
        <v>1</v>
      </c>
      <c r="H50" s="129">
        <f t="shared" si="8"/>
        <v>2</v>
      </c>
      <c r="I50" s="129">
        <v>5</v>
      </c>
      <c r="J50" s="129">
        <v>2</v>
      </c>
      <c r="K50" s="129">
        <f t="shared" si="7"/>
        <v>7</v>
      </c>
      <c r="L50" s="129">
        <v>0</v>
      </c>
      <c r="M50" s="129">
        <v>0</v>
      </c>
      <c r="N50" s="129">
        <f>L50+M50</f>
        <v>0</v>
      </c>
      <c r="O50" s="129">
        <v>0</v>
      </c>
      <c r="P50" s="129">
        <v>0</v>
      </c>
      <c r="Q50" s="129">
        <f t="shared" si="4"/>
        <v>0</v>
      </c>
      <c r="R50" s="129">
        <v>0</v>
      </c>
      <c r="S50" s="129">
        <v>0</v>
      </c>
      <c r="T50" s="129">
        <f t="shared" si="5"/>
        <v>0</v>
      </c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</row>
    <row r="51" spans="1:36" s="111" customFormat="1" ht="23.25" customHeight="1">
      <c r="A51" s="129">
        <v>9</v>
      </c>
      <c r="B51" s="212" t="s">
        <v>105</v>
      </c>
      <c r="C51" s="129">
        <v>0</v>
      </c>
      <c r="D51" s="129">
        <v>0</v>
      </c>
      <c r="E51" s="129">
        <f t="shared" si="6"/>
        <v>0</v>
      </c>
      <c r="F51" s="129">
        <v>1</v>
      </c>
      <c r="G51" s="129">
        <v>5</v>
      </c>
      <c r="H51" s="129">
        <v>6</v>
      </c>
      <c r="I51" s="129">
        <v>20</v>
      </c>
      <c r="J51" s="129">
        <v>20</v>
      </c>
      <c r="K51" s="129">
        <f t="shared" si="7"/>
        <v>40</v>
      </c>
      <c r="L51" s="129">
        <v>0</v>
      </c>
      <c r="M51" s="129">
        <v>0</v>
      </c>
      <c r="N51" s="129">
        <f>L51+M51</f>
        <v>0</v>
      </c>
      <c r="O51" s="129">
        <v>0</v>
      </c>
      <c r="P51" s="129">
        <v>0</v>
      </c>
      <c r="Q51" s="129">
        <f t="shared" si="4"/>
        <v>0</v>
      </c>
      <c r="R51" s="129">
        <v>0</v>
      </c>
      <c r="S51" s="129">
        <v>0</v>
      </c>
      <c r="T51" s="129">
        <f t="shared" si="5"/>
        <v>0</v>
      </c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</row>
    <row r="52" spans="1:36" s="111" customFormat="1" ht="23.25" customHeight="1">
      <c r="A52" s="129">
        <v>10</v>
      </c>
      <c r="B52" s="212" t="s">
        <v>100</v>
      </c>
      <c r="C52" s="129">
        <v>0</v>
      </c>
      <c r="D52" s="129">
        <v>0</v>
      </c>
      <c r="E52" s="129">
        <v>0</v>
      </c>
      <c r="F52" s="129">
        <v>12</v>
      </c>
      <c r="G52" s="129">
        <v>18</v>
      </c>
      <c r="H52" s="129">
        <f>SUM(F52:G52)</f>
        <v>30</v>
      </c>
      <c r="I52" s="129">
        <v>23</v>
      </c>
      <c r="J52" s="129">
        <v>20</v>
      </c>
      <c r="K52" s="129">
        <f t="shared" si="7"/>
        <v>43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f t="shared" si="4"/>
        <v>0</v>
      </c>
      <c r="R52" s="256">
        <v>0</v>
      </c>
      <c r="S52" s="256">
        <v>0</v>
      </c>
      <c r="T52" s="256">
        <f t="shared" si="5"/>
        <v>0</v>
      </c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</row>
    <row r="53" spans="1:36" s="111" customFormat="1" ht="23.25" customHeight="1">
      <c r="A53" s="129">
        <v>11</v>
      </c>
      <c r="B53" s="212" t="s">
        <v>107</v>
      </c>
      <c r="C53" s="129">
        <v>0</v>
      </c>
      <c r="D53" s="129">
        <v>0</v>
      </c>
      <c r="E53" s="129">
        <f t="shared" si="6"/>
        <v>0</v>
      </c>
      <c r="F53" s="129">
        <v>0</v>
      </c>
      <c r="G53" s="129">
        <v>0</v>
      </c>
      <c r="H53" s="129">
        <f>SUM(F53:G53)</f>
        <v>0</v>
      </c>
      <c r="I53" s="129">
        <v>15</v>
      </c>
      <c r="J53" s="129">
        <v>1</v>
      </c>
      <c r="K53" s="129">
        <v>16</v>
      </c>
      <c r="L53" s="129">
        <v>0</v>
      </c>
      <c r="M53" s="129">
        <v>0</v>
      </c>
      <c r="N53" s="129">
        <f>L53+M53</f>
        <v>0</v>
      </c>
      <c r="O53" s="129">
        <v>0</v>
      </c>
      <c r="P53" s="129">
        <v>0</v>
      </c>
      <c r="Q53" s="129">
        <f t="shared" si="4"/>
        <v>0</v>
      </c>
      <c r="R53" s="129">
        <v>0</v>
      </c>
      <c r="S53" s="129">
        <v>0</v>
      </c>
      <c r="T53" s="129">
        <f t="shared" si="5"/>
        <v>0</v>
      </c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</row>
    <row r="54" spans="1:36" s="163" customFormat="1" ht="23.25" customHeight="1">
      <c r="A54" s="151"/>
      <c r="B54" s="252" t="s">
        <v>8</v>
      </c>
      <c r="C54" s="252">
        <f t="shared" ref="C54:J54" si="9">SUM(C43:C53)</f>
        <v>0</v>
      </c>
      <c r="D54" s="252">
        <f t="shared" si="9"/>
        <v>1</v>
      </c>
      <c r="E54" s="252">
        <f t="shared" si="9"/>
        <v>1</v>
      </c>
      <c r="F54" s="252">
        <f>SUM(F43:F53)</f>
        <v>26</v>
      </c>
      <c r="G54" s="252">
        <f>SUM(G43:G53)</f>
        <v>39</v>
      </c>
      <c r="H54" s="252">
        <f>SUM(H43:H53)</f>
        <v>65</v>
      </c>
      <c r="I54" s="252">
        <f t="shared" si="9"/>
        <v>138</v>
      </c>
      <c r="J54" s="252">
        <f t="shared" si="9"/>
        <v>105</v>
      </c>
      <c r="K54" s="252">
        <f t="shared" si="7"/>
        <v>243</v>
      </c>
      <c r="L54" s="252">
        <f t="shared" ref="L54:T54" si="10">SUM(L43:L53)</f>
        <v>0</v>
      </c>
      <c r="M54" s="252">
        <f t="shared" si="10"/>
        <v>0</v>
      </c>
      <c r="N54" s="252">
        <f t="shared" si="10"/>
        <v>0</v>
      </c>
      <c r="O54" s="252">
        <f t="shared" si="10"/>
        <v>0</v>
      </c>
      <c r="P54" s="252">
        <f t="shared" si="10"/>
        <v>0</v>
      </c>
      <c r="Q54" s="252">
        <f t="shared" si="10"/>
        <v>0</v>
      </c>
      <c r="R54" s="252">
        <f t="shared" si="10"/>
        <v>0</v>
      </c>
      <c r="S54" s="252">
        <f t="shared" si="10"/>
        <v>0</v>
      </c>
      <c r="T54" s="252">
        <f t="shared" si="10"/>
        <v>0</v>
      </c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1"/>
      <c r="AJ54" s="161"/>
    </row>
    <row r="55" spans="1:36" s="13" customFormat="1" ht="18" customHeight="1">
      <c r="A55" s="146"/>
      <c r="B55" s="147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2"/>
      <c r="AJ55" s="142"/>
    </row>
    <row r="56" spans="1:36" s="163" customFormat="1" ht="36.75" customHeight="1">
      <c r="A56" s="547" t="s">
        <v>1</v>
      </c>
      <c r="B56" s="547" t="s">
        <v>19</v>
      </c>
      <c r="C56" s="548" t="s">
        <v>27</v>
      </c>
      <c r="D56" s="548"/>
      <c r="E56" s="548"/>
      <c r="F56" s="548" t="s">
        <v>28</v>
      </c>
      <c r="G56" s="548"/>
      <c r="H56" s="548"/>
      <c r="I56" s="548" t="s">
        <v>29</v>
      </c>
      <c r="J56" s="548"/>
      <c r="K56" s="548"/>
      <c r="L56" s="548" t="s">
        <v>30</v>
      </c>
      <c r="M56" s="548"/>
      <c r="N56" s="548"/>
      <c r="O56" s="548" t="s">
        <v>31</v>
      </c>
      <c r="P56" s="548"/>
      <c r="Q56" s="548"/>
      <c r="R56" s="548" t="s">
        <v>32</v>
      </c>
      <c r="S56" s="548"/>
      <c r="T56" s="548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1"/>
      <c r="AJ56" s="161"/>
    </row>
    <row r="57" spans="1:36" s="163" customFormat="1" ht="22.5" customHeight="1">
      <c r="A57" s="547"/>
      <c r="B57" s="547"/>
      <c r="C57" s="151" t="s">
        <v>11</v>
      </c>
      <c r="D57" s="151" t="s">
        <v>12</v>
      </c>
      <c r="E57" s="151" t="s">
        <v>8</v>
      </c>
      <c r="F57" s="151" t="s">
        <v>11</v>
      </c>
      <c r="G57" s="151" t="s">
        <v>12</v>
      </c>
      <c r="H57" s="151" t="s">
        <v>8</v>
      </c>
      <c r="I57" s="151" t="s">
        <v>11</v>
      </c>
      <c r="J57" s="151" t="s">
        <v>12</v>
      </c>
      <c r="K57" s="151" t="s">
        <v>8</v>
      </c>
      <c r="L57" s="151" t="s">
        <v>11</v>
      </c>
      <c r="M57" s="151" t="s">
        <v>12</v>
      </c>
      <c r="N57" s="151" t="s">
        <v>8</v>
      </c>
      <c r="O57" s="151" t="s">
        <v>11</v>
      </c>
      <c r="P57" s="151" t="s">
        <v>12</v>
      </c>
      <c r="Q57" s="151" t="s">
        <v>8</v>
      </c>
      <c r="R57" s="151" t="s">
        <v>11</v>
      </c>
      <c r="S57" s="151" t="s">
        <v>12</v>
      </c>
      <c r="T57" s="151" t="s">
        <v>8</v>
      </c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1"/>
      <c r="AJ57" s="161"/>
    </row>
    <row r="58" spans="1:36" s="163" customFormat="1" ht="20.25" customHeight="1">
      <c r="A58" s="252">
        <v>1</v>
      </c>
      <c r="B58" s="252">
        <v>2</v>
      </c>
      <c r="C58" s="252">
        <v>3</v>
      </c>
      <c r="D58" s="252">
        <v>4</v>
      </c>
      <c r="E58" s="252">
        <v>5</v>
      </c>
      <c r="F58" s="252">
        <v>3</v>
      </c>
      <c r="G58" s="252">
        <v>4</v>
      </c>
      <c r="H58" s="252">
        <v>5</v>
      </c>
      <c r="I58" s="252">
        <v>3</v>
      </c>
      <c r="J58" s="252">
        <v>4</v>
      </c>
      <c r="K58" s="252">
        <v>5</v>
      </c>
      <c r="L58" s="252">
        <v>3</v>
      </c>
      <c r="M58" s="252">
        <v>4</v>
      </c>
      <c r="N58" s="252">
        <v>5</v>
      </c>
      <c r="O58" s="252">
        <v>3</v>
      </c>
      <c r="P58" s="252">
        <v>4</v>
      </c>
      <c r="Q58" s="252">
        <v>5</v>
      </c>
      <c r="R58" s="252">
        <v>3</v>
      </c>
      <c r="S58" s="252">
        <v>4</v>
      </c>
      <c r="T58" s="252">
        <v>5</v>
      </c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1"/>
      <c r="AJ58" s="161"/>
    </row>
    <row r="59" spans="1:36" s="111" customFormat="1" ht="23.25" customHeight="1">
      <c r="A59" s="129">
        <v>1</v>
      </c>
      <c r="B59" s="144" t="s">
        <v>101</v>
      </c>
      <c r="C59" s="129">
        <v>0</v>
      </c>
      <c r="D59" s="129">
        <v>0</v>
      </c>
      <c r="E59" s="129">
        <f>SUM(C59:D59)</f>
        <v>0</v>
      </c>
      <c r="F59" s="129">
        <v>0</v>
      </c>
      <c r="G59" s="129">
        <v>0</v>
      </c>
      <c r="H59" s="129">
        <f t="shared" ref="H59:H64" si="11">F59+G59</f>
        <v>0</v>
      </c>
      <c r="I59" s="129">
        <v>0</v>
      </c>
      <c r="J59" s="129">
        <v>0</v>
      </c>
      <c r="K59" s="129">
        <f t="shared" ref="K59:K70" si="12">I59+J59</f>
        <v>0</v>
      </c>
      <c r="L59" s="129">
        <v>0</v>
      </c>
      <c r="M59" s="129">
        <v>0</v>
      </c>
      <c r="N59" s="129">
        <f t="shared" ref="N59:N69" si="13">L59+M59</f>
        <v>0</v>
      </c>
      <c r="O59" s="129">
        <v>0</v>
      </c>
      <c r="P59" s="129">
        <v>0</v>
      </c>
      <c r="Q59" s="129">
        <f t="shared" ref="Q59:Q67" si="14">O59+P59</f>
        <v>0</v>
      </c>
      <c r="R59" s="129">
        <v>0</v>
      </c>
      <c r="S59" s="129">
        <v>0</v>
      </c>
      <c r="T59" s="129">
        <f t="shared" ref="T59:T69" si="15">R59+S59</f>
        <v>0</v>
      </c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</row>
    <row r="60" spans="1:36" s="111" customFormat="1" ht="23.25" customHeight="1">
      <c r="A60" s="129">
        <v>2</v>
      </c>
      <c r="B60" s="144" t="s">
        <v>104</v>
      </c>
      <c r="C60" s="129">
        <v>0</v>
      </c>
      <c r="D60" s="129">
        <v>0</v>
      </c>
      <c r="E60" s="129">
        <f t="shared" ref="E60:E70" si="16">SUM(C60:D60)</f>
        <v>0</v>
      </c>
      <c r="F60" s="129">
        <v>0</v>
      </c>
      <c r="G60" s="129">
        <v>0</v>
      </c>
      <c r="H60" s="129">
        <f t="shared" si="11"/>
        <v>0</v>
      </c>
      <c r="I60" s="129">
        <v>0</v>
      </c>
      <c r="J60" s="129">
        <v>0</v>
      </c>
      <c r="K60" s="129">
        <f t="shared" si="12"/>
        <v>0</v>
      </c>
      <c r="L60" s="129">
        <v>0</v>
      </c>
      <c r="M60" s="129">
        <v>0</v>
      </c>
      <c r="N60" s="129">
        <f t="shared" si="13"/>
        <v>0</v>
      </c>
      <c r="O60" s="129">
        <v>0</v>
      </c>
      <c r="P60" s="129">
        <v>0</v>
      </c>
      <c r="Q60" s="129">
        <f t="shared" si="14"/>
        <v>0</v>
      </c>
      <c r="R60" s="129">
        <v>0</v>
      </c>
      <c r="S60" s="129">
        <v>0</v>
      </c>
      <c r="T60" s="129">
        <f t="shared" si="15"/>
        <v>0</v>
      </c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</row>
    <row r="61" spans="1:36" s="111" customFormat="1" ht="23.25" customHeight="1">
      <c r="A61" s="129">
        <v>3</v>
      </c>
      <c r="B61" s="144" t="s">
        <v>103</v>
      </c>
      <c r="C61" s="129">
        <v>0</v>
      </c>
      <c r="D61" s="129">
        <v>0</v>
      </c>
      <c r="E61" s="129">
        <f t="shared" si="16"/>
        <v>0</v>
      </c>
      <c r="F61" s="129">
        <v>0</v>
      </c>
      <c r="G61" s="129">
        <v>0</v>
      </c>
      <c r="H61" s="129">
        <f t="shared" si="11"/>
        <v>0</v>
      </c>
      <c r="I61" s="129">
        <v>0</v>
      </c>
      <c r="J61" s="129">
        <v>0</v>
      </c>
      <c r="K61" s="129">
        <f t="shared" si="12"/>
        <v>0</v>
      </c>
      <c r="L61" s="129">
        <v>0</v>
      </c>
      <c r="M61" s="129">
        <v>0</v>
      </c>
      <c r="N61" s="129">
        <f t="shared" si="13"/>
        <v>0</v>
      </c>
      <c r="O61" s="129">
        <v>0</v>
      </c>
      <c r="P61" s="129">
        <v>0</v>
      </c>
      <c r="Q61" s="129">
        <f t="shared" si="14"/>
        <v>0</v>
      </c>
      <c r="R61" s="129">
        <v>0</v>
      </c>
      <c r="S61" s="129">
        <v>0</v>
      </c>
      <c r="T61" s="129">
        <f t="shared" si="15"/>
        <v>0</v>
      </c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</row>
    <row r="62" spans="1:36" s="111" customFormat="1" ht="23.25" customHeight="1">
      <c r="A62" s="129">
        <v>4</v>
      </c>
      <c r="B62" s="144" t="s">
        <v>99</v>
      </c>
      <c r="C62" s="129">
        <v>0</v>
      </c>
      <c r="D62" s="129">
        <v>0</v>
      </c>
      <c r="E62" s="129">
        <f t="shared" si="16"/>
        <v>0</v>
      </c>
      <c r="F62" s="129">
        <v>0</v>
      </c>
      <c r="G62" s="129">
        <v>0</v>
      </c>
      <c r="H62" s="129">
        <f t="shared" si="11"/>
        <v>0</v>
      </c>
      <c r="I62" s="129">
        <v>0</v>
      </c>
      <c r="J62" s="129">
        <v>0</v>
      </c>
      <c r="K62" s="129">
        <f t="shared" si="12"/>
        <v>0</v>
      </c>
      <c r="L62" s="129">
        <v>0</v>
      </c>
      <c r="M62" s="129">
        <v>0</v>
      </c>
      <c r="N62" s="129">
        <f t="shared" si="13"/>
        <v>0</v>
      </c>
      <c r="O62" s="129">
        <v>0</v>
      </c>
      <c r="P62" s="129">
        <v>0</v>
      </c>
      <c r="Q62" s="129">
        <f t="shared" si="14"/>
        <v>0</v>
      </c>
      <c r="R62" s="129">
        <v>0</v>
      </c>
      <c r="S62" s="129">
        <v>0</v>
      </c>
      <c r="T62" s="129">
        <f t="shared" si="15"/>
        <v>0</v>
      </c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</row>
    <row r="63" spans="1:36" s="111" customFormat="1" ht="23.25" customHeight="1">
      <c r="A63" s="129">
        <v>5</v>
      </c>
      <c r="B63" s="144" t="s">
        <v>106</v>
      </c>
      <c r="C63" s="129">
        <v>0</v>
      </c>
      <c r="D63" s="129">
        <v>0</v>
      </c>
      <c r="E63" s="129">
        <f t="shared" si="16"/>
        <v>0</v>
      </c>
      <c r="F63" s="129">
        <v>0</v>
      </c>
      <c r="G63" s="129">
        <v>0</v>
      </c>
      <c r="H63" s="129">
        <f t="shared" si="11"/>
        <v>0</v>
      </c>
      <c r="I63" s="129">
        <v>1</v>
      </c>
      <c r="J63" s="129">
        <v>0</v>
      </c>
      <c r="K63" s="129">
        <v>1</v>
      </c>
      <c r="L63" s="129">
        <v>0</v>
      </c>
      <c r="M63" s="129">
        <v>0</v>
      </c>
      <c r="N63" s="129">
        <f t="shared" si="13"/>
        <v>0</v>
      </c>
      <c r="O63" s="129">
        <v>1</v>
      </c>
      <c r="P63" s="129">
        <v>0</v>
      </c>
      <c r="Q63" s="129">
        <f t="shared" si="14"/>
        <v>1</v>
      </c>
      <c r="R63" s="129">
        <v>0</v>
      </c>
      <c r="S63" s="129">
        <v>0</v>
      </c>
      <c r="T63" s="129">
        <f t="shared" si="15"/>
        <v>0</v>
      </c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</row>
    <row r="64" spans="1:36" s="111" customFormat="1" ht="23.25" customHeight="1">
      <c r="A64" s="129">
        <v>6</v>
      </c>
      <c r="B64" s="144" t="s">
        <v>97</v>
      </c>
      <c r="C64" s="129">
        <v>0</v>
      </c>
      <c r="D64" s="129">
        <v>0</v>
      </c>
      <c r="E64" s="129">
        <f t="shared" si="16"/>
        <v>0</v>
      </c>
      <c r="F64" s="129">
        <v>0</v>
      </c>
      <c r="G64" s="129">
        <v>0</v>
      </c>
      <c r="H64" s="129">
        <f t="shared" si="11"/>
        <v>0</v>
      </c>
      <c r="I64" s="129">
        <v>0</v>
      </c>
      <c r="J64" s="129">
        <v>0</v>
      </c>
      <c r="K64" s="129">
        <f t="shared" si="12"/>
        <v>0</v>
      </c>
      <c r="L64" s="129">
        <v>0</v>
      </c>
      <c r="M64" s="129">
        <v>0</v>
      </c>
      <c r="N64" s="129">
        <f t="shared" si="13"/>
        <v>0</v>
      </c>
      <c r="O64" s="129">
        <v>0</v>
      </c>
      <c r="P64" s="129">
        <v>0</v>
      </c>
      <c r="Q64" s="129">
        <f t="shared" si="14"/>
        <v>0</v>
      </c>
      <c r="R64" s="129">
        <v>0</v>
      </c>
      <c r="S64" s="129">
        <v>0</v>
      </c>
      <c r="T64" s="129">
        <f t="shared" si="15"/>
        <v>0</v>
      </c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</row>
    <row r="65" spans="1:37" s="111" customFormat="1" ht="23.25" customHeight="1">
      <c r="A65" s="129">
        <v>7</v>
      </c>
      <c r="B65" s="144" t="s">
        <v>98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f t="shared" si="13"/>
        <v>0</v>
      </c>
      <c r="O65" s="129">
        <v>0</v>
      </c>
      <c r="P65" s="129">
        <v>0</v>
      </c>
      <c r="Q65" s="129">
        <f t="shared" si="14"/>
        <v>0</v>
      </c>
      <c r="R65" s="129">
        <v>0</v>
      </c>
      <c r="S65" s="129">
        <v>0</v>
      </c>
      <c r="T65" s="129">
        <f t="shared" si="15"/>
        <v>0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</row>
    <row r="66" spans="1:37" s="111" customFormat="1" ht="24" customHeight="1">
      <c r="A66" s="129">
        <v>8</v>
      </c>
      <c r="B66" s="144" t="s">
        <v>102</v>
      </c>
      <c r="C66" s="129">
        <v>0</v>
      </c>
      <c r="D66" s="129">
        <v>0</v>
      </c>
      <c r="E66" s="129">
        <f t="shared" si="16"/>
        <v>0</v>
      </c>
      <c r="F66" s="129">
        <v>0</v>
      </c>
      <c r="G66" s="129">
        <v>0</v>
      </c>
      <c r="H66" s="129">
        <f>F66+G66</f>
        <v>0</v>
      </c>
      <c r="I66" s="129">
        <v>0</v>
      </c>
      <c r="J66" s="129">
        <v>0</v>
      </c>
      <c r="K66" s="129">
        <f t="shared" si="12"/>
        <v>0</v>
      </c>
      <c r="L66" s="129">
        <v>0</v>
      </c>
      <c r="M66" s="129">
        <v>0</v>
      </c>
      <c r="N66" s="129">
        <f t="shared" si="13"/>
        <v>0</v>
      </c>
      <c r="O66" s="129">
        <v>0</v>
      </c>
      <c r="P66" s="129">
        <v>0</v>
      </c>
      <c r="Q66" s="129">
        <f t="shared" si="14"/>
        <v>0</v>
      </c>
      <c r="R66" s="129">
        <v>0</v>
      </c>
      <c r="S66" s="129">
        <v>0</v>
      </c>
      <c r="T66" s="129">
        <f t="shared" si="15"/>
        <v>0</v>
      </c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</row>
    <row r="67" spans="1:37" s="111" customFormat="1" ht="23.25" customHeight="1">
      <c r="A67" s="129">
        <v>9</v>
      </c>
      <c r="B67" s="144" t="s">
        <v>105</v>
      </c>
      <c r="C67" s="129">
        <v>0</v>
      </c>
      <c r="D67" s="129">
        <v>0</v>
      </c>
      <c r="E67" s="129">
        <f t="shared" si="16"/>
        <v>0</v>
      </c>
      <c r="F67" s="129">
        <v>0</v>
      </c>
      <c r="G67" s="129">
        <v>0</v>
      </c>
      <c r="H67" s="129">
        <f>F67+G67</f>
        <v>0</v>
      </c>
      <c r="I67" s="129">
        <v>0</v>
      </c>
      <c r="J67" s="129">
        <v>0</v>
      </c>
      <c r="K67" s="129">
        <f t="shared" si="12"/>
        <v>0</v>
      </c>
      <c r="L67" s="129">
        <v>0</v>
      </c>
      <c r="M67" s="129">
        <v>0</v>
      </c>
      <c r="N67" s="129">
        <f t="shared" si="13"/>
        <v>0</v>
      </c>
      <c r="O67" s="129">
        <v>0</v>
      </c>
      <c r="P67" s="129">
        <v>0</v>
      </c>
      <c r="Q67" s="129">
        <f t="shared" si="14"/>
        <v>0</v>
      </c>
      <c r="R67" s="129">
        <v>0</v>
      </c>
      <c r="S67" s="129">
        <v>0</v>
      </c>
      <c r="T67" s="129">
        <f t="shared" si="15"/>
        <v>0</v>
      </c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</row>
    <row r="68" spans="1:37" s="111" customFormat="1" ht="23.25" customHeight="1">
      <c r="A68" s="129">
        <v>10</v>
      </c>
      <c r="B68" s="144" t="s">
        <v>100</v>
      </c>
      <c r="C68" s="129">
        <v>0</v>
      </c>
      <c r="D68" s="129">
        <v>0</v>
      </c>
      <c r="E68" s="129">
        <f t="shared" si="16"/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f t="shared" si="13"/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f t="shared" si="15"/>
        <v>0</v>
      </c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</row>
    <row r="69" spans="1:37" s="111" customFormat="1" ht="23.25" customHeight="1">
      <c r="A69" s="129">
        <v>11</v>
      </c>
      <c r="B69" s="144" t="s">
        <v>107</v>
      </c>
      <c r="C69" s="129">
        <v>1</v>
      </c>
      <c r="D69" s="129">
        <v>0</v>
      </c>
      <c r="E69" s="129">
        <f t="shared" si="16"/>
        <v>1</v>
      </c>
      <c r="F69" s="129">
        <v>0</v>
      </c>
      <c r="G69" s="129">
        <v>0</v>
      </c>
      <c r="H69" s="129">
        <f>F69+G69</f>
        <v>0</v>
      </c>
      <c r="I69" s="129">
        <v>1</v>
      </c>
      <c r="J69" s="129">
        <v>0</v>
      </c>
      <c r="K69" s="129">
        <f t="shared" si="12"/>
        <v>1</v>
      </c>
      <c r="L69" s="129">
        <v>0</v>
      </c>
      <c r="M69" s="129">
        <v>0</v>
      </c>
      <c r="N69" s="129">
        <f t="shared" si="13"/>
        <v>0</v>
      </c>
      <c r="O69" s="129">
        <v>0</v>
      </c>
      <c r="P69" s="129">
        <v>0</v>
      </c>
      <c r="Q69" s="129">
        <f>O69+P69</f>
        <v>0</v>
      </c>
      <c r="R69" s="129">
        <v>0</v>
      </c>
      <c r="S69" s="129">
        <v>0</v>
      </c>
      <c r="T69" s="129">
        <f t="shared" si="15"/>
        <v>0</v>
      </c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</row>
    <row r="70" spans="1:37" s="163" customFormat="1" ht="23.25" customHeight="1">
      <c r="A70" s="151"/>
      <c r="B70" s="252" t="s">
        <v>8</v>
      </c>
      <c r="C70" s="252">
        <f>SUM(C59:C69)</f>
        <v>1</v>
      </c>
      <c r="D70" s="252">
        <f>SUM(D59:D69)</f>
        <v>0</v>
      </c>
      <c r="E70" s="252">
        <f t="shared" si="16"/>
        <v>1</v>
      </c>
      <c r="F70" s="252">
        <f>SUM(F59:F69)</f>
        <v>0</v>
      </c>
      <c r="G70" s="252">
        <f>SUM(G59:G69)</f>
        <v>0</v>
      </c>
      <c r="H70" s="252">
        <f>SUM(H59:H69)</f>
        <v>0</v>
      </c>
      <c r="I70" s="252">
        <v>1</v>
      </c>
      <c r="J70" s="252">
        <v>0</v>
      </c>
      <c r="K70" s="252">
        <f t="shared" si="12"/>
        <v>1</v>
      </c>
      <c r="L70" s="252">
        <f t="shared" ref="L70:T70" si="17">SUM(L59:L69)</f>
        <v>0</v>
      </c>
      <c r="M70" s="252">
        <f t="shared" si="17"/>
        <v>0</v>
      </c>
      <c r="N70" s="252">
        <f t="shared" si="17"/>
        <v>0</v>
      </c>
      <c r="O70" s="252">
        <f t="shared" si="17"/>
        <v>1</v>
      </c>
      <c r="P70" s="252">
        <f t="shared" si="17"/>
        <v>0</v>
      </c>
      <c r="Q70" s="252">
        <f t="shared" si="17"/>
        <v>1</v>
      </c>
      <c r="R70" s="252">
        <f t="shared" si="17"/>
        <v>0</v>
      </c>
      <c r="S70" s="252">
        <f t="shared" si="17"/>
        <v>0</v>
      </c>
      <c r="T70" s="252">
        <f t="shared" si="17"/>
        <v>0</v>
      </c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1"/>
      <c r="AJ70" s="161"/>
    </row>
    <row r="71" spans="1:37" s="163" customFormat="1" ht="39.75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547" t="s">
        <v>1</v>
      </c>
      <c r="V71" s="547" t="s">
        <v>19</v>
      </c>
      <c r="W71" s="548" t="s">
        <v>33</v>
      </c>
      <c r="X71" s="548"/>
      <c r="Y71" s="548"/>
      <c r="Z71" s="548" t="s">
        <v>34</v>
      </c>
      <c r="AA71" s="548"/>
      <c r="AB71" s="548"/>
      <c r="AC71" s="548" t="s">
        <v>35</v>
      </c>
      <c r="AD71" s="548"/>
      <c r="AE71" s="548"/>
      <c r="AF71" s="548" t="s">
        <v>36</v>
      </c>
      <c r="AG71" s="548"/>
      <c r="AH71" s="548"/>
      <c r="AI71" s="548" t="s">
        <v>44</v>
      </c>
      <c r="AJ71" s="548"/>
      <c r="AK71" s="548"/>
    </row>
    <row r="72" spans="1:37" s="163" customFormat="1" ht="20.25" customHeight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547"/>
      <c r="V72" s="547"/>
      <c r="W72" s="151" t="s">
        <v>11</v>
      </c>
      <c r="X72" s="151" t="s">
        <v>12</v>
      </c>
      <c r="Y72" s="151" t="s">
        <v>8</v>
      </c>
      <c r="Z72" s="151" t="s">
        <v>11</v>
      </c>
      <c r="AA72" s="151" t="s">
        <v>12</v>
      </c>
      <c r="AB72" s="151" t="s">
        <v>8</v>
      </c>
      <c r="AC72" s="151" t="s">
        <v>11</v>
      </c>
      <c r="AD72" s="151" t="s">
        <v>12</v>
      </c>
      <c r="AE72" s="151" t="s">
        <v>8</v>
      </c>
      <c r="AF72" s="151" t="s">
        <v>11</v>
      </c>
      <c r="AG72" s="151" t="s">
        <v>12</v>
      </c>
      <c r="AH72" s="151" t="s">
        <v>8</v>
      </c>
      <c r="AI72" s="151" t="s">
        <v>11</v>
      </c>
      <c r="AJ72" s="151" t="s">
        <v>12</v>
      </c>
      <c r="AK72" s="151" t="s">
        <v>8</v>
      </c>
    </row>
    <row r="73" spans="1:37" s="163" customFormat="1" ht="21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252">
        <v>1</v>
      </c>
      <c r="V73" s="252">
        <v>2</v>
      </c>
      <c r="W73" s="252">
        <v>3</v>
      </c>
      <c r="X73" s="252">
        <v>4</v>
      </c>
      <c r="Y73" s="252">
        <v>5</v>
      </c>
      <c r="Z73" s="252">
        <v>3</v>
      </c>
      <c r="AA73" s="252">
        <v>4</v>
      </c>
      <c r="AB73" s="252">
        <v>5</v>
      </c>
      <c r="AC73" s="252">
        <v>3</v>
      </c>
      <c r="AD73" s="252">
        <v>4</v>
      </c>
      <c r="AE73" s="252">
        <v>5</v>
      </c>
      <c r="AF73" s="252">
        <v>3</v>
      </c>
      <c r="AG73" s="252">
        <v>4</v>
      </c>
      <c r="AH73" s="252">
        <v>5</v>
      </c>
      <c r="AI73" s="252">
        <v>3</v>
      </c>
      <c r="AJ73" s="252">
        <v>4</v>
      </c>
      <c r="AK73" s="252">
        <v>5</v>
      </c>
    </row>
    <row r="74" spans="1:37" s="111" customFormat="1" ht="21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29">
        <v>1</v>
      </c>
      <c r="V74" s="144" t="s">
        <v>132</v>
      </c>
      <c r="W74" s="129">
        <v>0</v>
      </c>
      <c r="X74" s="129">
        <v>0</v>
      </c>
      <c r="Y74" s="129">
        <v>0</v>
      </c>
      <c r="Z74" s="129">
        <v>0</v>
      </c>
      <c r="AA74" s="129">
        <v>0</v>
      </c>
      <c r="AB74" s="129">
        <v>0</v>
      </c>
      <c r="AC74" s="129">
        <v>0</v>
      </c>
      <c r="AD74" s="129">
        <v>0</v>
      </c>
      <c r="AE74" s="129">
        <v>0</v>
      </c>
      <c r="AF74" s="129">
        <v>0</v>
      </c>
      <c r="AG74" s="129">
        <v>0</v>
      </c>
      <c r="AH74" s="129">
        <v>0</v>
      </c>
      <c r="AI74" s="129">
        <v>0</v>
      </c>
      <c r="AJ74" s="129">
        <v>0</v>
      </c>
      <c r="AK74" s="129">
        <f>SUM(AI74:AJ74)</f>
        <v>0</v>
      </c>
    </row>
    <row r="75" spans="1:37" s="111" customFormat="1" ht="22.5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29">
        <v>2</v>
      </c>
      <c r="V75" s="144" t="s">
        <v>104</v>
      </c>
      <c r="W75" s="129">
        <v>0</v>
      </c>
      <c r="X75" s="129">
        <v>0</v>
      </c>
      <c r="Y75" s="129">
        <v>0</v>
      </c>
      <c r="Z75" s="129">
        <v>0</v>
      </c>
      <c r="AA75" s="129">
        <v>0</v>
      </c>
      <c r="AB75" s="129">
        <v>0</v>
      </c>
      <c r="AC75" s="129">
        <v>0</v>
      </c>
      <c r="AD75" s="129">
        <v>0</v>
      </c>
      <c r="AE75" s="129">
        <v>0</v>
      </c>
      <c r="AF75" s="129">
        <v>0</v>
      </c>
      <c r="AG75" s="129">
        <v>0</v>
      </c>
      <c r="AH75" s="129">
        <v>0</v>
      </c>
      <c r="AI75" s="129">
        <v>0</v>
      </c>
      <c r="AJ75" s="129">
        <v>10</v>
      </c>
      <c r="AK75" s="129">
        <f>SUM(AI75:AJ75)</f>
        <v>10</v>
      </c>
    </row>
    <row r="76" spans="1:37" s="111" customFormat="1" ht="22.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29">
        <v>3</v>
      </c>
      <c r="V76" s="144" t="s">
        <v>134</v>
      </c>
      <c r="W76" s="129">
        <v>0</v>
      </c>
      <c r="X76" s="129">
        <v>0</v>
      </c>
      <c r="Y76" s="129">
        <v>0</v>
      </c>
      <c r="Z76" s="129">
        <v>0</v>
      </c>
      <c r="AA76" s="129">
        <v>0</v>
      </c>
      <c r="AB76" s="129">
        <v>0</v>
      </c>
      <c r="AC76" s="129">
        <v>0</v>
      </c>
      <c r="AD76" s="129">
        <v>0</v>
      </c>
      <c r="AE76" s="129">
        <v>0</v>
      </c>
      <c r="AF76" s="129">
        <v>0</v>
      </c>
      <c r="AG76" s="129">
        <v>0</v>
      </c>
      <c r="AH76" s="129">
        <v>0</v>
      </c>
      <c r="AI76" s="129">
        <v>0</v>
      </c>
      <c r="AJ76" s="129">
        <v>4</v>
      </c>
      <c r="AK76" s="129">
        <f t="shared" ref="AK76:AK82" si="18">SUM(AI76:AJ76)</f>
        <v>4</v>
      </c>
    </row>
    <row r="77" spans="1:37" s="111" customFormat="1" ht="21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29">
        <v>4</v>
      </c>
      <c r="V77" s="144" t="s">
        <v>99</v>
      </c>
      <c r="W77" s="129">
        <v>0</v>
      </c>
      <c r="X77" s="129">
        <v>0</v>
      </c>
      <c r="Y77" s="129">
        <f>W77+X77</f>
        <v>0</v>
      </c>
      <c r="Z77" s="129">
        <v>0</v>
      </c>
      <c r="AA77" s="129">
        <v>0</v>
      </c>
      <c r="AB77" s="129">
        <v>0</v>
      </c>
      <c r="AC77" s="129">
        <v>0</v>
      </c>
      <c r="AD77" s="129">
        <v>0</v>
      </c>
      <c r="AE77" s="129">
        <v>0</v>
      </c>
      <c r="AF77" s="129">
        <v>0</v>
      </c>
      <c r="AG77" s="129">
        <v>0</v>
      </c>
      <c r="AH77" s="129">
        <v>0</v>
      </c>
      <c r="AI77" s="129">
        <v>0</v>
      </c>
      <c r="AJ77" s="129">
        <v>15</v>
      </c>
      <c r="AK77" s="129">
        <f t="shared" si="18"/>
        <v>15</v>
      </c>
    </row>
    <row r="78" spans="1:37" s="111" customFormat="1" ht="22.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29">
        <v>5</v>
      </c>
      <c r="V78" s="144" t="s">
        <v>136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129">
        <v>0</v>
      </c>
      <c r="AH78" s="129">
        <v>0</v>
      </c>
      <c r="AI78" s="129">
        <v>0</v>
      </c>
      <c r="AJ78" s="129">
        <v>6</v>
      </c>
      <c r="AK78" s="129">
        <f t="shared" si="18"/>
        <v>6</v>
      </c>
    </row>
    <row r="79" spans="1:37" s="111" customFormat="1" ht="22.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29">
        <v>6</v>
      </c>
      <c r="V79" s="144" t="s">
        <v>166</v>
      </c>
      <c r="W79" s="129">
        <v>0</v>
      </c>
      <c r="X79" s="129">
        <v>0</v>
      </c>
      <c r="Y79" s="129">
        <f>W79+X79</f>
        <v>0</v>
      </c>
      <c r="Z79" s="129">
        <v>0</v>
      </c>
      <c r="AA79" s="129">
        <v>0</v>
      </c>
      <c r="AB79" s="129">
        <v>0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f t="shared" si="18"/>
        <v>0</v>
      </c>
    </row>
    <row r="80" spans="1:37" s="111" customFormat="1" ht="21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29">
        <v>7</v>
      </c>
      <c r="V80" s="144" t="s">
        <v>98</v>
      </c>
      <c r="W80" s="129">
        <v>0</v>
      </c>
      <c r="X80" s="129">
        <v>0</v>
      </c>
      <c r="Y80" s="129">
        <v>0</v>
      </c>
      <c r="Z80" s="129">
        <v>0</v>
      </c>
      <c r="AA80" s="129">
        <v>0</v>
      </c>
      <c r="AB80" s="129">
        <v>0</v>
      </c>
      <c r="AC80" s="129">
        <v>0</v>
      </c>
      <c r="AD80" s="129">
        <v>0</v>
      </c>
      <c r="AE80" s="129">
        <v>0</v>
      </c>
      <c r="AF80" s="129">
        <v>0</v>
      </c>
      <c r="AG80" s="129">
        <v>0</v>
      </c>
      <c r="AH80" s="129">
        <v>0</v>
      </c>
      <c r="AI80" s="129">
        <v>0</v>
      </c>
      <c r="AJ80" s="129">
        <v>0</v>
      </c>
      <c r="AK80" s="129">
        <f t="shared" si="18"/>
        <v>0</v>
      </c>
    </row>
    <row r="81" spans="1:40" s="111" customFormat="1" ht="22.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29">
        <v>8</v>
      </c>
      <c r="V81" s="144" t="s">
        <v>133</v>
      </c>
      <c r="W81" s="129">
        <v>0</v>
      </c>
      <c r="X81" s="129">
        <v>0</v>
      </c>
      <c r="Y81" s="129">
        <v>0</v>
      </c>
      <c r="Z81" s="129">
        <v>0</v>
      </c>
      <c r="AA81" s="129">
        <v>0</v>
      </c>
      <c r="AB81" s="129">
        <v>0</v>
      </c>
      <c r="AC81" s="129">
        <v>0</v>
      </c>
      <c r="AD81" s="129">
        <v>0</v>
      </c>
      <c r="AE81" s="129">
        <v>0</v>
      </c>
      <c r="AF81" s="129">
        <v>0</v>
      </c>
      <c r="AG81" s="129">
        <v>0</v>
      </c>
      <c r="AH81" s="129">
        <v>0</v>
      </c>
      <c r="AI81" s="129">
        <v>0</v>
      </c>
      <c r="AJ81" s="129">
        <v>0</v>
      </c>
      <c r="AK81" s="129">
        <f t="shared" si="18"/>
        <v>0</v>
      </c>
    </row>
    <row r="82" spans="1:40" s="111" customFormat="1" ht="21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29">
        <v>9</v>
      </c>
      <c r="V82" s="144" t="s">
        <v>135</v>
      </c>
      <c r="W82" s="129">
        <v>0</v>
      </c>
      <c r="X82" s="129">
        <v>0</v>
      </c>
      <c r="Y82" s="129">
        <v>0</v>
      </c>
      <c r="Z82" s="129">
        <v>0</v>
      </c>
      <c r="AA82" s="129">
        <v>0</v>
      </c>
      <c r="AB82" s="129">
        <v>0</v>
      </c>
      <c r="AC82" s="129">
        <v>0</v>
      </c>
      <c r="AD82" s="129">
        <v>0</v>
      </c>
      <c r="AE82" s="129">
        <v>0</v>
      </c>
      <c r="AF82" s="129">
        <v>0</v>
      </c>
      <c r="AG82" s="129">
        <v>0</v>
      </c>
      <c r="AH82" s="129">
        <v>0</v>
      </c>
      <c r="AI82" s="129">
        <v>0</v>
      </c>
      <c r="AJ82" s="129">
        <v>30</v>
      </c>
      <c r="AK82" s="129">
        <f t="shared" si="18"/>
        <v>30</v>
      </c>
    </row>
    <row r="83" spans="1:40" s="111" customFormat="1" ht="20.2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29">
        <v>10</v>
      </c>
      <c r="V83" s="144" t="s">
        <v>167</v>
      </c>
      <c r="W83" s="129">
        <v>0</v>
      </c>
      <c r="X83" s="129">
        <v>0</v>
      </c>
      <c r="Y83" s="129">
        <v>0</v>
      </c>
      <c r="Z83" s="129">
        <v>0</v>
      </c>
      <c r="AA83" s="129">
        <v>0</v>
      </c>
      <c r="AB83" s="129">
        <v>0</v>
      </c>
      <c r="AC83" s="129">
        <v>0</v>
      </c>
      <c r="AD83" s="129">
        <v>0</v>
      </c>
      <c r="AE83" s="129">
        <v>0</v>
      </c>
      <c r="AF83" s="129">
        <v>0</v>
      </c>
      <c r="AG83" s="129">
        <v>0</v>
      </c>
      <c r="AH83" s="129">
        <v>0</v>
      </c>
      <c r="AI83" s="129">
        <v>0</v>
      </c>
      <c r="AJ83" s="129">
        <v>0</v>
      </c>
      <c r="AK83" s="129">
        <v>0</v>
      </c>
    </row>
    <row r="84" spans="1:40" s="111" customFormat="1" ht="24.75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29">
        <v>11</v>
      </c>
      <c r="V84" s="144" t="s">
        <v>137</v>
      </c>
      <c r="W84" s="129">
        <v>0</v>
      </c>
      <c r="X84" s="129">
        <v>0</v>
      </c>
      <c r="Y84" s="129">
        <v>0</v>
      </c>
      <c r="Z84" s="129">
        <v>0</v>
      </c>
      <c r="AA84" s="129">
        <v>0</v>
      </c>
      <c r="AB84" s="129">
        <v>0</v>
      </c>
      <c r="AC84" s="129">
        <v>0</v>
      </c>
      <c r="AD84" s="129">
        <v>0</v>
      </c>
      <c r="AE84" s="129">
        <v>0</v>
      </c>
      <c r="AF84" s="129">
        <v>0</v>
      </c>
      <c r="AG84" s="129">
        <v>0</v>
      </c>
      <c r="AH84" s="129">
        <v>0</v>
      </c>
      <c r="AI84" s="129">
        <v>0</v>
      </c>
      <c r="AJ84" s="129">
        <v>5</v>
      </c>
      <c r="AK84" s="129">
        <f>SUM(AI84:AJ84)</f>
        <v>5</v>
      </c>
    </row>
    <row r="85" spans="1:40" s="163" customFormat="1" ht="21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51"/>
      <c r="V85" s="252" t="s">
        <v>8</v>
      </c>
      <c r="W85" s="252">
        <f>SUM(W74:W84)</f>
        <v>0</v>
      </c>
      <c r="X85" s="252">
        <f t="shared" ref="X85:AH85" si="19">SUM(X74:X84)</f>
        <v>0</v>
      </c>
      <c r="Y85" s="252">
        <f t="shared" si="19"/>
        <v>0</v>
      </c>
      <c r="Z85" s="252">
        <f t="shared" si="19"/>
        <v>0</v>
      </c>
      <c r="AA85" s="252">
        <f t="shared" si="19"/>
        <v>0</v>
      </c>
      <c r="AB85" s="252">
        <f t="shared" si="19"/>
        <v>0</v>
      </c>
      <c r="AC85" s="252">
        <f t="shared" si="19"/>
        <v>0</v>
      </c>
      <c r="AD85" s="252">
        <f t="shared" si="19"/>
        <v>0</v>
      </c>
      <c r="AE85" s="252">
        <f t="shared" si="19"/>
        <v>0</v>
      </c>
      <c r="AF85" s="252">
        <f t="shared" si="19"/>
        <v>0</v>
      </c>
      <c r="AG85" s="252">
        <f t="shared" si="19"/>
        <v>0</v>
      </c>
      <c r="AH85" s="252">
        <f t="shared" si="19"/>
        <v>0</v>
      </c>
      <c r="AI85" s="252">
        <f>SUM(AI74:AI84)</f>
        <v>0</v>
      </c>
      <c r="AJ85" s="252">
        <f>SUM(AJ74:AJ84)</f>
        <v>70</v>
      </c>
      <c r="AK85" s="252">
        <f>SUM(AK74:AK84)</f>
        <v>70</v>
      </c>
    </row>
    <row r="86" spans="1:40" s="13" customForma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0"/>
      <c r="AJ86" s="140"/>
      <c r="AK86" s="113"/>
    </row>
    <row r="87" spans="1:40" s="163" customFormat="1" ht="33.7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547" t="s">
        <v>1</v>
      </c>
      <c r="V87" s="547" t="s">
        <v>19</v>
      </c>
      <c r="W87" s="554" t="s">
        <v>45</v>
      </c>
      <c r="X87" s="555"/>
      <c r="Y87" s="556"/>
      <c r="Z87" s="554" t="s">
        <v>38</v>
      </c>
      <c r="AA87" s="555"/>
      <c r="AB87" s="556"/>
      <c r="AC87" s="548" t="s">
        <v>37</v>
      </c>
      <c r="AD87" s="548"/>
      <c r="AE87" s="548"/>
      <c r="AF87" s="121"/>
      <c r="AG87" s="121"/>
      <c r="AH87" s="121"/>
      <c r="AI87" s="560"/>
      <c r="AJ87" s="560"/>
      <c r="AK87" s="560"/>
      <c r="AL87" s="559"/>
      <c r="AM87" s="559"/>
      <c r="AN87" s="559"/>
    </row>
    <row r="88" spans="1:40" s="163" customFormat="1" ht="20.2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547"/>
      <c r="V88" s="547"/>
      <c r="W88" s="151" t="s">
        <v>11</v>
      </c>
      <c r="X88" s="151" t="s">
        <v>12</v>
      </c>
      <c r="Y88" s="151" t="s">
        <v>8</v>
      </c>
      <c r="Z88" s="151" t="s">
        <v>11</v>
      </c>
      <c r="AA88" s="151" t="s">
        <v>12</v>
      </c>
      <c r="AB88" s="151" t="s">
        <v>8</v>
      </c>
      <c r="AC88" s="151" t="s">
        <v>11</v>
      </c>
      <c r="AD88" s="151" t="s">
        <v>12</v>
      </c>
      <c r="AE88" s="151" t="s">
        <v>8</v>
      </c>
      <c r="AF88" s="121"/>
      <c r="AG88" s="121"/>
      <c r="AH88" s="121"/>
      <c r="AI88" s="173"/>
      <c r="AJ88" s="173"/>
      <c r="AK88" s="174"/>
      <c r="AL88" s="175"/>
      <c r="AM88" s="175"/>
      <c r="AN88" s="175"/>
    </row>
    <row r="89" spans="1:40" s="163" customFormat="1" ht="23.2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252">
        <v>1</v>
      </c>
      <c r="V89" s="252">
        <v>2</v>
      </c>
      <c r="W89" s="252">
        <v>3</v>
      </c>
      <c r="X89" s="252">
        <v>4</v>
      </c>
      <c r="Y89" s="252">
        <v>5</v>
      </c>
      <c r="Z89" s="252">
        <v>3</v>
      </c>
      <c r="AA89" s="252">
        <v>4</v>
      </c>
      <c r="AB89" s="252">
        <v>5</v>
      </c>
      <c r="AC89" s="252">
        <v>3</v>
      </c>
      <c r="AD89" s="252">
        <v>4</v>
      </c>
      <c r="AE89" s="252">
        <v>5</v>
      </c>
      <c r="AF89" s="121"/>
      <c r="AG89" s="121"/>
      <c r="AH89" s="121"/>
      <c r="AI89" s="176"/>
      <c r="AJ89" s="177"/>
      <c r="AK89" s="254"/>
      <c r="AL89" s="255"/>
      <c r="AM89" s="255"/>
      <c r="AN89" s="255"/>
    </row>
    <row r="90" spans="1:40" s="111" customFormat="1" ht="20.2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29">
        <v>1</v>
      </c>
      <c r="V90" s="144" t="s">
        <v>132</v>
      </c>
      <c r="W90" s="129">
        <v>122</v>
      </c>
      <c r="X90" s="129">
        <v>3</v>
      </c>
      <c r="Y90" s="129">
        <f>SUM(W90:X90)</f>
        <v>125</v>
      </c>
      <c r="Z90" s="129">
        <v>0</v>
      </c>
      <c r="AA90" s="129">
        <v>0</v>
      </c>
      <c r="AB90" s="129">
        <f t="shared" ref="AB90:AB95" si="20">SUM(Z90:AA90)</f>
        <v>0</v>
      </c>
      <c r="AC90" s="129">
        <v>0</v>
      </c>
      <c r="AD90" s="129">
        <v>0</v>
      </c>
      <c r="AE90" s="129">
        <v>0</v>
      </c>
      <c r="AF90" s="121"/>
      <c r="AG90" s="121"/>
      <c r="AH90" s="121"/>
      <c r="AI90" s="167"/>
      <c r="AJ90" s="167"/>
      <c r="AK90" s="117"/>
      <c r="AL90" s="112"/>
      <c r="AM90" s="112"/>
      <c r="AN90" s="112"/>
    </row>
    <row r="91" spans="1:40" s="111" customFormat="1" ht="18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29">
        <v>2</v>
      </c>
      <c r="V91" s="144" t="s">
        <v>104</v>
      </c>
      <c r="W91" s="129">
        <v>138</v>
      </c>
      <c r="X91" s="129">
        <v>3</v>
      </c>
      <c r="Y91" s="129">
        <f t="shared" ref="Y91:Y100" si="21">SUM(W91:X91)</f>
        <v>141</v>
      </c>
      <c r="Z91" s="129">
        <v>0</v>
      </c>
      <c r="AA91" s="129">
        <v>0</v>
      </c>
      <c r="AB91" s="129">
        <f t="shared" si="20"/>
        <v>0</v>
      </c>
      <c r="AC91" s="129">
        <v>0</v>
      </c>
      <c r="AD91" s="129">
        <v>0</v>
      </c>
      <c r="AE91" s="129">
        <v>0</v>
      </c>
      <c r="AF91" s="121"/>
      <c r="AG91" s="121"/>
      <c r="AH91" s="121"/>
      <c r="AI91" s="167"/>
      <c r="AJ91" s="167"/>
      <c r="AK91" s="117"/>
      <c r="AL91" s="112"/>
      <c r="AM91" s="112"/>
      <c r="AN91" s="112"/>
    </row>
    <row r="92" spans="1:40" s="111" customFormat="1" ht="18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29">
        <v>3</v>
      </c>
      <c r="V92" s="144" t="s">
        <v>134</v>
      </c>
      <c r="W92" s="129">
        <v>124</v>
      </c>
      <c r="X92" s="129">
        <v>5</v>
      </c>
      <c r="Y92" s="129">
        <f t="shared" si="21"/>
        <v>129</v>
      </c>
      <c r="Z92" s="129">
        <v>0</v>
      </c>
      <c r="AA92" s="129">
        <v>0</v>
      </c>
      <c r="AB92" s="129">
        <f t="shared" si="20"/>
        <v>0</v>
      </c>
      <c r="AC92" s="129">
        <v>0</v>
      </c>
      <c r="AD92" s="129">
        <v>0</v>
      </c>
      <c r="AE92" s="129">
        <v>0</v>
      </c>
      <c r="AF92" s="121"/>
      <c r="AG92" s="121"/>
      <c r="AH92" s="121"/>
      <c r="AI92" s="167"/>
      <c r="AJ92" s="167"/>
      <c r="AK92" s="117"/>
      <c r="AL92" s="112"/>
      <c r="AM92" s="112"/>
      <c r="AN92" s="112"/>
    </row>
    <row r="93" spans="1:40" s="111" customFormat="1" ht="21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29">
        <v>4</v>
      </c>
      <c r="V93" s="144" t="s">
        <v>99</v>
      </c>
      <c r="W93" s="129">
        <v>124</v>
      </c>
      <c r="X93" s="129">
        <v>5</v>
      </c>
      <c r="Y93" s="129">
        <f t="shared" si="21"/>
        <v>129</v>
      </c>
      <c r="Z93" s="129">
        <v>0</v>
      </c>
      <c r="AA93" s="129">
        <v>0</v>
      </c>
      <c r="AB93" s="129">
        <f t="shared" si="20"/>
        <v>0</v>
      </c>
      <c r="AC93" s="129">
        <v>0</v>
      </c>
      <c r="AD93" s="129">
        <v>0</v>
      </c>
      <c r="AE93" s="129">
        <v>0</v>
      </c>
      <c r="AF93" s="121"/>
      <c r="AG93" s="121"/>
      <c r="AH93" s="121"/>
      <c r="AI93" s="167"/>
      <c r="AJ93" s="167"/>
      <c r="AK93" s="117"/>
      <c r="AL93" s="112"/>
      <c r="AM93" s="112"/>
      <c r="AN93" s="112"/>
    </row>
    <row r="94" spans="1:40" s="111" customFormat="1" ht="21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29">
        <v>5</v>
      </c>
      <c r="V94" s="144" t="s">
        <v>106</v>
      </c>
      <c r="W94" s="129">
        <v>212</v>
      </c>
      <c r="X94" s="129">
        <v>4</v>
      </c>
      <c r="Y94" s="129">
        <f t="shared" si="21"/>
        <v>216</v>
      </c>
      <c r="Z94" s="129">
        <v>4</v>
      </c>
      <c r="AA94" s="129">
        <v>3</v>
      </c>
      <c r="AB94" s="129">
        <f t="shared" si="20"/>
        <v>7</v>
      </c>
      <c r="AC94" s="129">
        <v>0</v>
      </c>
      <c r="AD94" s="129">
        <v>0</v>
      </c>
      <c r="AE94" s="129">
        <v>0</v>
      </c>
      <c r="AF94" s="121"/>
      <c r="AG94" s="121"/>
      <c r="AH94" s="121"/>
      <c r="AI94" s="167"/>
      <c r="AJ94" s="167"/>
      <c r="AK94" s="117"/>
      <c r="AL94" s="112"/>
      <c r="AM94" s="112"/>
      <c r="AN94" s="112"/>
    </row>
    <row r="95" spans="1:40" s="111" customFormat="1" ht="24.75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29">
        <v>6</v>
      </c>
      <c r="V95" s="144" t="s">
        <v>166</v>
      </c>
      <c r="W95" s="129">
        <v>57</v>
      </c>
      <c r="X95" s="129">
        <v>1</v>
      </c>
      <c r="Y95" s="129">
        <f t="shared" si="21"/>
        <v>58</v>
      </c>
      <c r="Z95" s="129">
        <v>0</v>
      </c>
      <c r="AA95" s="129">
        <v>0</v>
      </c>
      <c r="AB95" s="129">
        <f t="shared" si="20"/>
        <v>0</v>
      </c>
      <c r="AC95" s="129">
        <v>0</v>
      </c>
      <c r="AD95" s="129">
        <v>0</v>
      </c>
      <c r="AE95" s="129">
        <v>0</v>
      </c>
      <c r="AF95" s="121"/>
      <c r="AG95" s="121"/>
      <c r="AH95" s="121"/>
      <c r="AI95" s="167"/>
      <c r="AJ95" s="167"/>
      <c r="AK95" s="117"/>
      <c r="AL95" s="112"/>
      <c r="AM95" s="112"/>
      <c r="AN95" s="112"/>
    </row>
    <row r="96" spans="1:40" s="111" customFormat="1" ht="21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29">
        <v>7</v>
      </c>
      <c r="V96" s="144" t="s">
        <v>98</v>
      </c>
      <c r="W96" s="129">
        <v>66</v>
      </c>
      <c r="X96" s="129">
        <v>1</v>
      </c>
      <c r="Y96" s="129">
        <f t="shared" si="21"/>
        <v>67</v>
      </c>
      <c r="Z96" s="129">
        <v>0</v>
      </c>
      <c r="AA96" s="129">
        <v>0</v>
      </c>
      <c r="AB96" s="129">
        <v>0</v>
      </c>
      <c r="AC96" s="129">
        <v>0</v>
      </c>
      <c r="AD96" s="129">
        <v>0</v>
      </c>
      <c r="AE96" s="129">
        <v>0</v>
      </c>
      <c r="AF96" s="121"/>
      <c r="AG96" s="121"/>
      <c r="AH96" s="121"/>
      <c r="AI96" s="167"/>
      <c r="AJ96" s="167"/>
      <c r="AK96" s="117"/>
      <c r="AL96" s="112"/>
      <c r="AM96" s="112"/>
      <c r="AN96" s="112"/>
    </row>
    <row r="97" spans="1:40" s="111" customFormat="1" ht="21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29">
        <v>8</v>
      </c>
      <c r="V97" s="144" t="s">
        <v>102</v>
      </c>
      <c r="W97" s="129">
        <v>15</v>
      </c>
      <c r="X97" s="129">
        <v>0</v>
      </c>
      <c r="Y97" s="129">
        <f t="shared" si="21"/>
        <v>15</v>
      </c>
      <c r="Z97" s="129">
        <v>0</v>
      </c>
      <c r="AA97" s="129">
        <v>0</v>
      </c>
      <c r="AB97" s="129">
        <f>SUM(Z97:AA97)</f>
        <v>0</v>
      </c>
      <c r="AC97" s="129">
        <v>0</v>
      </c>
      <c r="AD97" s="129">
        <v>0</v>
      </c>
      <c r="AE97" s="129">
        <v>0</v>
      </c>
      <c r="AF97" s="121"/>
      <c r="AG97" s="121"/>
      <c r="AH97" s="121"/>
      <c r="AI97" s="167"/>
      <c r="AJ97" s="167"/>
      <c r="AK97" s="117"/>
      <c r="AL97" s="112"/>
      <c r="AM97" s="112"/>
      <c r="AN97" s="112"/>
    </row>
    <row r="98" spans="1:40" s="111" customFormat="1" ht="21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29">
        <v>9</v>
      </c>
      <c r="V98" s="144" t="s">
        <v>135</v>
      </c>
      <c r="W98" s="129">
        <v>68</v>
      </c>
      <c r="X98" s="129">
        <v>1</v>
      </c>
      <c r="Y98" s="129">
        <f t="shared" si="21"/>
        <v>69</v>
      </c>
      <c r="Z98" s="129">
        <v>0</v>
      </c>
      <c r="AA98" s="129">
        <v>0</v>
      </c>
      <c r="AB98" s="129">
        <f>SUM(Z98:AA98)</f>
        <v>0</v>
      </c>
      <c r="AC98" s="129">
        <v>0</v>
      </c>
      <c r="AD98" s="129">
        <v>0</v>
      </c>
      <c r="AE98" s="129">
        <v>0</v>
      </c>
      <c r="AF98" s="121"/>
      <c r="AG98" s="121"/>
      <c r="AH98" s="121"/>
      <c r="AI98" s="167"/>
      <c r="AJ98" s="167"/>
      <c r="AK98" s="117"/>
      <c r="AL98" s="112"/>
      <c r="AM98" s="112"/>
      <c r="AN98" s="112"/>
    </row>
    <row r="99" spans="1:40" s="111" customFormat="1" ht="21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29">
        <v>10</v>
      </c>
      <c r="V99" s="144" t="s">
        <v>167</v>
      </c>
      <c r="W99" s="129">
        <v>80</v>
      </c>
      <c r="X99" s="129">
        <v>2</v>
      </c>
      <c r="Y99" s="129">
        <f t="shared" si="21"/>
        <v>82</v>
      </c>
      <c r="Z99" s="129">
        <v>0</v>
      </c>
      <c r="AA99" s="129">
        <v>0</v>
      </c>
      <c r="AB99" s="129">
        <f>SUM(Z99:AA99)</f>
        <v>0</v>
      </c>
      <c r="AC99" s="129">
        <v>0</v>
      </c>
      <c r="AD99" s="129">
        <v>0</v>
      </c>
      <c r="AE99" s="129">
        <v>0</v>
      </c>
      <c r="AF99" s="120"/>
      <c r="AG99" s="120"/>
      <c r="AH99" s="120"/>
      <c r="AI99" s="167"/>
      <c r="AJ99" s="167"/>
      <c r="AK99" s="117"/>
      <c r="AL99" s="112"/>
      <c r="AM99" s="112"/>
      <c r="AN99" s="112"/>
    </row>
    <row r="100" spans="1:40" s="111" customFormat="1" ht="23.2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29">
        <v>11</v>
      </c>
      <c r="V100" s="144" t="s">
        <v>137</v>
      </c>
      <c r="W100" s="129">
        <v>51</v>
      </c>
      <c r="X100" s="129">
        <v>0</v>
      </c>
      <c r="Y100" s="129">
        <f t="shared" si="21"/>
        <v>51</v>
      </c>
      <c r="Z100" s="129">
        <v>0</v>
      </c>
      <c r="AA100" s="129">
        <v>0</v>
      </c>
      <c r="AB100" s="129">
        <f>SUM(Z100:AA100)</f>
        <v>0</v>
      </c>
      <c r="AC100" s="129">
        <v>0</v>
      </c>
      <c r="AD100" s="129">
        <v>0</v>
      </c>
      <c r="AE100" s="129">
        <v>0</v>
      </c>
      <c r="AF100" s="120"/>
      <c r="AG100" s="120"/>
      <c r="AH100" s="120"/>
      <c r="AI100" s="167"/>
      <c r="AJ100" s="167"/>
      <c r="AK100" s="117"/>
      <c r="AL100" s="112"/>
      <c r="AM100" s="112"/>
      <c r="AN100" s="112"/>
    </row>
    <row r="101" spans="1:40" s="163" customFormat="1" ht="23.2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51"/>
      <c r="V101" s="252" t="s">
        <v>8</v>
      </c>
      <c r="W101" s="257">
        <f t="shared" ref="W101:AE101" si="22">SUM(W90:W100)</f>
        <v>1057</v>
      </c>
      <c r="X101" s="257">
        <f t="shared" si="22"/>
        <v>25</v>
      </c>
      <c r="Y101" s="257">
        <f t="shared" si="22"/>
        <v>1082</v>
      </c>
      <c r="Z101" s="252">
        <f t="shared" si="22"/>
        <v>4</v>
      </c>
      <c r="AA101" s="252">
        <f t="shared" si="22"/>
        <v>3</v>
      </c>
      <c r="AB101" s="252">
        <f t="shared" si="22"/>
        <v>7</v>
      </c>
      <c r="AC101" s="252">
        <f t="shared" si="22"/>
        <v>0</v>
      </c>
      <c r="AD101" s="252">
        <f t="shared" si="22"/>
        <v>0</v>
      </c>
      <c r="AE101" s="252">
        <f t="shared" si="22"/>
        <v>0</v>
      </c>
      <c r="AF101" s="120"/>
      <c r="AG101" s="120"/>
      <c r="AH101" s="120"/>
      <c r="AI101" s="173"/>
      <c r="AJ101" s="173"/>
      <c r="AK101" s="174"/>
      <c r="AL101" s="175"/>
      <c r="AM101" s="175"/>
      <c r="AN101" s="175"/>
    </row>
    <row r="102" spans="1:40"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I102" s="138"/>
      <c r="AJ102" s="138"/>
      <c r="AK102" s="105"/>
    </row>
    <row r="103" spans="1:40"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I103" s="138"/>
      <c r="AJ103" s="138"/>
      <c r="AK103" s="105"/>
    </row>
    <row r="104" spans="1:40"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I104" s="138"/>
      <c r="AJ104" s="138"/>
      <c r="AK104" s="105"/>
    </row>
    <row r="105" spans="1:40"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I105" s="138"/>
      <c r="AJ105" s="138"/>
      <c r="AK105" s="105"/>
    </row>
    <row r="106" spans="1:40"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I106" s="138"/>
      <c r="AJ106" s="138"/>
      <c r="AK106" s="105"/>
    </row>
    <row r="107" spans="1:40"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I107" s="138"/>
      <c r="AJ107" s="138"/>
      <c r="AK107" s="105"/>
    </row>
    <row r="108" spans="1:40"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I108" s="138"/>
      <c r="AJ108" s="138"/>
      <c r="AK108" s="105"/>
    </row>
    <row r="109" spans="1:40"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I109" s="138"/>
      <c r="AJ109" s="138"/>
      <c r="AK109" s="105"/>
    </row>
    <row r="110" spans="1:40"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I110" s="138"/>
      <c r="AJ110" s="138"/>
      <c r="AK110" s="105"/>
    </row>
    <row r="111" spans="1:40"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I111" s="138"/>
      <c r="AJ111" s="138"/>
      <c r="AK111" s="105"/>
    </row>
    <row r="112" spans="1:40"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I112" s="138"/>
      <c r="AJ112" s="138"/>
      <c r="AK112" s="105"/>
    </row>
    <row r="113" spans="21:37"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I113" s="138"/>
      <c r="AJ113" s="138"/>
      <c r="AK113" s="105"/>
    </row>
  </sheetData>
  <mergeCells count="38">
    <mergeCell ref="AL87:AN87"/>
    <mergeCell ref="AC71:AE71"/>
    <mergeCell ref="AF71:AH71"/>
    <mergeCell ref="AI71:AK71"/>
    <mergeCell ref="U87:U88"/>
    <mergeCell ref="V87:V88"/>
    <mergeCell ref="W87:Y87"/>
    <mergeCell ref="Z87:AB87"/>
    <mergeCell ref="AC87:AE87"/>
    <mergeCell ref="AI87:AK87"/>
    <mergeCell ref="Z71:AB71"/>
    <mergeCell ref="O56:Q56"/>
    <mergeCell ref="R56:T56"/>
    <mergeCell ref="U71:U72"/>
    <mergeCell ref="V71:V72"/>
    <mergeCell ref="W71:Y71"/>
    <mergeCell ref="I14:K14"/>
    <mergeCell ref="A56:A57"/>
    <mergeCell ref="B56:B57"/>
    <mergeCell ref="C56:E56"/>
    <mergeCell ref="F56:H56"/>
    <mergeCell ref="I56:K56"/>
    <mergeCell ref="L14:N14"/>
    <mergeCell ref="L56:N56"/>
    <mergeCell ref="O14:Q14"/>
    <mergeCell ref="R14:T14"/>
    <mergeCell ref="A40:A41"/>
    <mergeCell ref="B40:B41"/>
    <mergeCell ref="C40:E40"/>
    <mergeCell ref="F40:H40"/>
    <mergeCell ref="I40:K40"/>
    <mergeCell ref="L40:N40"/>
    <mergeCell ref="O40:Q40"/>
    <mergeCell ref="R40:T40"/>
    <mergeCell ref="A14:A15"/>
    <mergeCell ref="B14:B15"/>
    <mergeCell ref="C14:E14"/>
    <mergeCell ref="F14:H1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300" verticalDpi="300" r:id="rId1"/>
  <rowBreaks count="3" manualBreakCount="3">
    <brk id="36" max="16383" man="1"/>
    <brk id="70" max="36" man="1"/>
    <brk id="112" max="37" man="1"/>
  </rowBreaks>
  <colBreaks count="1" manualBreakCount="1">
    <brk id="20" max="110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0:AP113"/>
  <sheetViews>
    <sheetView zoomScale="70" zoomScaleNormal="70" zoomScaleSheetLayoutView="40" zoomScalePageLayoutView="55" workbookViewId="0">
      <selection activeCell="V42" sqref="V42"/>
    </sheetView>
  </sheetViews>
  <sheetFormatPr defaultColWidth="8.85546875" defaultRowHeight="16.5"/>
  <cols>
    <col min="1" max="1" width="4.42578125" style="120" bestFit="1" customWidth="1"/>
    <col min="2" max="2" width="31" style="120" customWidth="1"/>
    <col min="3" max="3" width="6.7109375" style="120" bestFit="1" customWidth="1"/>
    <col min="4" max="4" width="16.42578125" style="120" bestFit="1" customWidth="1"/>
    <col min="5" max="5" width="11" style="120" bestFit="1" customWidth="1"/>
    <col min="6" max="6" width="6.7109375" style="120" bestFit="1" customWidth="1"/>
    <col min="7" max="7" width="16.42578125" style="120" bestFit="1" customWidth="1"/>
    <col min="8" max="8" width="11" style="120" bestFit="1" customWidth="1"/>
    <col min="9" max="9" width="6.7109375" style="120" bestFit="1" customWidth="1"/>
    <col min="10" max="10" width="16.42578125" style="120" bestFit="1" customWidth="1"/>
    <col min="11" max="11" width="11" style="120" bestFit="1" customWidth="1"/>
    <col min="12" max="12" width="6.7109375" style="120" bestFit="1" customWidth="1"/>
    <col min="13" max="13" width="16.42578125" style="120" bestFit="1" customWidth="1"/>
    <col min="14" max="14" width="11" style="120" bestFit="1" customWidth="1"/>
    <col min="15" max="15" width="6.42578125" style="120" customWidth="1"/>
    <col min="16" max="16" width="16.42578125" style="120" bestFit="1" customWidth="1"/>
    <col min="17" max="17" width="10.85546875" style="120" bestFit="1" customWidth="1"/>
    <col min="18" max="18" width="6.42578125" style="120" bestFit="1" customWidth="1"/>
    <col min="19" max="19" width="16.28515625" style="120" bestFit="1" customWidth="1"/>
    <col min="20" max="20" width="10.85546875" style="120" bestFit="1" customWidth="1"/>
    <col min="21" max="22" width="9.140625" style="139"/>
    <col min="23" max="23" width="9.140625" style="120"/>
    <col min="24" max="24" width="31.85546875" style="120" bestFit="1" customWidth="1"/>
    <col min="25" max="25" width="9.140625" style="120"/>
    <col min="26" max="26" width="16.42578125" style="120" bestFit="1" customWidth="1"/>
    <col min="27" max="27" width="10.85546875" style="120" bestFit="1" customWidth="1"/>
    <col min="28" max="28" width="9.140625" style="120"/>
    <col min="29" max="29" width="16.42578125" style="120" bestFit="1" customWidth="1"/>
    <col min="30" max="30" width="10.85546875" style="120" bestFit="1" customWidth="1"/>
    <col min="31" max="31" width="9.140625" style="120"/>
    <col min="32" max="32" width="16.42578125" style="120" bestFit="1" customWidth="1"/>
    <col min="33" max="33" width="10.85546875" style="120" bestFit="1" customWidth="1"/>
    <col min="34" max="34" width="9.140625" style="120"/>
    <col min="35" max="35" width="16.42578125" style="120" bestFit="1" customWidth="1"/>
    <col min="36" max="36" width="10.85546875" style="120" bestFit="1" customWidth="1"/>
    <col min="37" max="38" width="9.140625" style="139"/>
  </cols>
  <sheetData>
    <row r="10" spans="1:38">
      <c r="X10" s="120" t="s">
        <v>163</v>
      </c>
    </row>
    <row r="13" spans="1:38" ht="21.75" customHeight="1"/>
    <row r="14" spans="1:38" s="158" customFormat="1" ht="63.75" customHeight="1">
      <c r="A14" s="547" t="s">
        <v>1</v>
      </c>
      <c r="B14" s="547" t="s">
        <v>19</v>
      </c>
      <c r="C14" s="548" t="s">
        <v>39</v>
      </c>
      <c r="D14" s="548"/>
      <c r="E14" s="548"/>
      <c r="F14" s="548" t="s">
        <v>40</v>
      </c>
      <c r="G14" s="548"/>
      <c r="H14" s="548"/>
      <c r="I14" s="548" t="s">
        <v>20</v>
      </c>
      <c r="J14" s="548"/>
      <c r="K14" s="548"/>
      <c r="L14" s="547" t="s">
        <v>21</v>
      </c>
      <c r="M14" s="547"/>
      <c r="N14" s="547"/>
      <c r="O14" s="548" t="s">
        <v>165</v>
      </c>
      <c r="P14" s="548"/>
      <c r="Q14" s="548"/>
      <c r="R14" s="548" t="s">
        <v>22</v>
      </c>
      <c r="S14" s="548"/>
      <c r="T14" s="548"/>
      <c r="U14" s="156"/>
      <c r="V14" s="156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6"/>
      <c r="AL14" s="156"/>
    </row>
    <row r="15" spans="1:38" s="158" customFormat="1" ht="18" customHeight="1">
      <c r="A15" s="547"/>
      <c r="B15" s="547"/>
      <c r="C15" s="153" t="s">
        <v>11</v>
      </c>
      <c r="D15" s="153" t="s">
        <v>12</v>
      </c>
      <c r="E15" s="153" t="s">
        <v>8</v>
      </c>
      <c r="F15" s="153" t="s">
        <v>11</v>
      </c>
      <c r="G15" s="153" t="s">
        <v>12</v>
      </c>
      <c r="H15" s="153" t="s">
        <v>8</v>
      </c>
      <c r="I15" s="153" t="s">
        <v>11</v>
      </c>
      <c r="J15" s="153" t="s">
        <v>12</v>
      </c>
      <c r="K15" s="153" t="s">
        <v>8</v>
      </c>
      <c r="L15" s="153" t="s">
        <v>11</v>
      </c>
      <c r="M15" s="153" t="s">
        <v>12</v>
      </c>
      <c r="N15" s="153" t="s">
        <v>8</v>
      </c>
      <c r="O15" s="153" t="s">
        <v>11</v>
      </c>
      <c r="P15" s="153" t="s">
        <v>12</v>
      </c>
      <c r="Q15" s="153" t="s">
        <v>8</v>
      </c>
      <c r="R15" s="153" t="s">
        <v>11</v>
      </c>
      <c r="S15" s="153" t="s">
        <v>12</v>
      </c>
      <c r="T15" s="153" t="s">
        <v>8</v>
      </c>
      <c r="U15" s="156"/>
      <c r="V15" s="156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6"/>
      <c r="AL15" s="156"/>
    </row>
    <row r="16" spans="1:38" s="171" customFormat="1" ht="18.75" customHeight="1">
      <c r="A16" s="154">
        <v>1</v>
      </c>
      <c r="B16" s="154">
        <v>2</v>
      </c>
      <c r="C16" s="154">
        <v>3</v>
      </c>
      <c r="D16" s="154">
        <v>4</v>
      </c>
      <c r="E16" s="154">
        <v>5</v>
      </c>
      <c r="F16" s="154">
        <v>3</v>
      </c>
      <c r="G16" s="154">
        <v>4</v>
      </c>
      <c r="H16" s="154">
        <v>5</v>
      </c>
      <c r="I16" s="154">
        <v>3</v>
      </c>
      <c r="J16" s="154">
        <v>4</v>
      </c>
      <c r="K16" s="154">
        <v>5</v>
      </c>
      <c r="L16" s="154">
        <v>3</v>
      </c>
      <c r="M16" s="154">
        <v>4</v>
      </c>
      <c r="N16" s="154">
        <v>5</v>
      </c>
      <c r="O16" s="154">
        <v>3</v>
      </c>
      <c r="P16" s="154">
        <v>4</v>
      </c>
      <c r="Q16" s="154">
        <v>5</v>
      </c>
      <c r="R16" s="154">
        <v>3</v>
      </c>
      <c r="S16" s="154">
        <v>4</v>
      </c>
      <c r="T16" s="154">
        <v>5</v>
      </c>
      <c r="U16" s="169"/>
      <c r="V16" s="169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69"/>
      <c r="AL16" s="169"/>
    </row>
    <row r="17" spans="1:38" s="111" customFormat="1" ht="22.5" customHeight="1">
      <c r="A17" s="129">
        <v>1</v>
      </c>
      <c r="B17" s="144" t="s">
        <v>101</v>
      </c>
      <c r="C17" s="129">
        <v>0</v>
      </c>
      <c r="D17" s="129">
        <v>0</v>
      </c>
      <c r="E17" s="129">
        <f>C17+D17</f>
        <v>0</v>
      </c>
      <c r="F17" s="129">
        <v>3</v>
      </c>
      <c r="G17" s="129">
        <v>0</v>
      </c>
      <c r="H17" s="129">
        <f>F17+G17</f>
        <v>3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3</v>
      </c>
      <c r="P17" s="129">
        <v>5</v>
      </c>
      <c r="Q17" s="129">
        <f>O17+P17</f>
        <v>8</v>
      </c>
      <c r="R17" s="129">
        <v>0</v>
      </c>
      <c r="S17" s="129">
        <v>0</v>
      </c>
      <c r="T17" s="129">
        <v>0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111" customFormat="1" ht="22.5" customHeight="1">
      <c r="A18" s="129">
        <v>2</v>
      </c>
      <c r="B18" s="144" t="s">
        <v>104</v>
      </c>
      <c r="C18" s="129">
        <v>0</v>
      </c>
      <c r="D18" s="129">
        <v>1</v>
      </c>
      <c r="E18" s="129">
        <f>C18+D18</f>
        <v>1</v>
      </c>
      <c r="F18" s="129">
        <v>9</v>
      </c>
      <c r="G18" s="129">
        <v>14</v>
      </c>
      <c r="H18" s="129">
        <f>F18+G18</f>
        <v>23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1</v>
      </c>
      <c r="P18" s="129">
        <v>0</v>
      </c>
      <c r="Q18" s="129">
        <f>O18+P18</f>
        <v>1</v>
      </c>
      <c r="R18" s="129">
        <v>0</v>
      </c>
      <c r="S18" s="129">
        <v>0</v>
      </c>
      <c r="T18" s="129">
        <v>0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111" customFormat="1" ht="22.5" customHeight="1">
      <c r="A19" s="129">
        <v>3</v>
      </c>
      <c r="B19" s="144" t="s">
        <v>103</v>
      </c>
      <c r="C19" s="129">
        <v>0</v>
      </c>
      <c r="D19" s="129">
        <v>0</v>
      </c>
      <c r="E19" s="129">
        <v>0</v>
      </c>
      <c r="F19" s="129">
        <v>5</v>
      </c>
      <c r="G19" s="129">
        <v>0</v>
      </c>
      <c r="H19" s="129">
        <f>F19+G19</f>
        <v>5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3</v>
      </c>
      <c r="Q19" s="129">
        <f>O19+P19</f>
        <v>3</v>
      </c>
      <c r="R19" s="129">
        <v>0</v>
      </c>
      <c r="S19" s="129">
        <v>0</v>
      </c>
      <c r="T19" s="129">
        <v>0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111" customFormat="1" ht="24" customHeight="1">
      <c r="A20" s="129">
        <v>4</v>
      </c>
      <c r="B20" s="144" t="s">
        <v>99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f>R20+S20</f>
        <v>0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111" customFormat="1" ht="24" customHeight="1">
      <c r="A21" s="129">
        <v>5</v>
      </c>
      <c r="B21" s="144" t="s">
        <v>106</v>
      </c>
      <c r="C21" s="129">
        <v>3</v>
      </c>
      <c r="D21" s="129">
        <v>2</v>
      </c>
      <c r="E21" s="129">
        <f>C21+D21</f>
        <v>5</v>
      </c>
      <c r="F21" s="129">
        <v>32</v>
      </c>
      <c r="G21" s="129">
        <v>24</v>
      </c>
      <c r="H21" s="129">
        <f>F21+G21</f>
        <v>56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3</v>
      </c>
      <c r="P21" s="129">
        <v>1</v>
      </c>
      <c r="Q21" s="129">
        <f>O21+P21</f>
        <v>4</v>
      </c>
      <c r="R21" s="129">
        <v>0</v>
      </c>
      <c r="S21" s="129">
        <v>0</v>
      </c>
      <c r="T21" s="129">
        <v>0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111" customFormat="1" ht="24" customHeight="1">
      <c r="A22" s="129">
        <v>6</v>
      </c>
      <c r="B22" s="144" t="s">
        <v>97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4</v>
      </c>
      <c r="P22" s="129">
        <v>1</v>
      </c>
      <c r="Q22" s="129">
        <f>O22+P22</f>
        <v>5</v>
      </c>
      <c r="R22" s="129">
        <v>0</v>
      </c>
      <c r="S22" s="129">
        <v>0</v>
      </c>
      <c r="T22" s="129">
        <v>0</v>
      </c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111" customFormat="1" ht="24" customHeight="1">
      <c r="A23" s="129">
        <v>7</v>
      </c>
      <c r="B23" s="144" t="s">
        <v>98</v>
      </c>
      <c r="C23" s="129">
        <v>0</v>
      </c>
      <c r="D23" s="129">
        <v>0</v>
      </c>
      <c r="E23" s="129">
        <v>0</v>
      </c>
      <c r="F23" s="129">
        <v>2</v>
      </c>
      <c r="G23" s="129">
        <v>1</v>
      </c>
      <c r="H23" s="129">
        <f>F23+G23</f>
        <v>3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2</v>
      </c>
      <c r="P23" s="129">
        <v>0</v>
      </c>
      <c r="Q23" s="129">
        <f>O23+P23</f>
        <v>2</v>
      </c>
      <c r="R23" s="129">
        <v>0</v>
      </c>
      <c r="S23" s="129">
        <v>0</v>
      </c>
      <c r="T23" s="129">
        <f>R23+S23</f>
        <v>0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111" customFormat="1" ht="24" customHeight="1">
      <c r="A24" s="129">
        <v>8</v>
      </c>
      <c r="B24" s="144" t="s">
        <v>102</v>
      </c>
      <c r="C24" s="129">
        <v>0</v>
      </c>
      <c r="D24" s="129">
        <v>0</v>
      </c>
      <c r="E24" s="129">
        <v>0</v>
      </c>
      <c r="F24" s="129">
        <v>0</v>
      </c>
      <c r="G24" s="129">
        <v>2</v>
      </c>
      <c r="H24" s="129">
        <f>F24+G24</f>
        <v>2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111" customFormat="1" ht="22.5" customHeight="1">
      <c r="A25" s="129">
        <v>9</v>
      </c>
      <c r="B25" s="144" t="s">
        <v>105</v>
      </c>
      <c r="C25" s="129">
        <v>0</v>
      </c>
      <c r="D25" s="129">
        <v>0</v>
      </c>
      <c r="E25" s="129">
        <v>0</v>
      </c>
      <c r="F25" s="129">
        <v>2</v>
      </c>
      <c r="G25" s="129">
        <v>2</v>
      </c>
      <c r="H25" s="129">
        <f>F25+G25</f>
        <v>4</v>
      </c>
      <c r="I25" s="129">
        <v>0</v>
      </c>
      <c r="J25" s="129">
        <v>0</v>
      </c>
      <c r="K25" s="129">
        <v>0</v>
      </c>
      <c r="L25" s="129">
        <v>4</v>
      </c>
      <c r="M25" s="129">
        <v>6</v>
      </c>
      <c r="N25" s="129">
        <f>L25+M25</f>
        <v>10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119" customFormat="1" ht="24" customHeight="1">
      <c r="A26" s="129">
        <v>10</v>
      </c>
      <c r="B26" s="164" t="s">
        <v>100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6</v>
      </c>
      <c r="P26" s="129">
        <v>2</v>
      </c>
      <c r="Q26" s="129">
        <f>O26+P26</f>
        <v>8</v>
      </c>
      <c r="R26" s="129">
        <v>0</v>
      </c>
      <c r="S26" s="129">
        <v>0</v>
      </c>
      <c r="T26" s="129">
        <f>R26+S26</f>
        <v>0</v>
      </c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</row>
    <row r="27" spans="1:38" s="111" customFormat="1" ht="22.5" customHeight="1">
      <c r="A27" s="129">
        <v>11</v>
      </c>
      <c r="B27" s="144" t="s">
        <v>107</v>
      </c>
      <c r="C27" s="129">
        <v>0</v>
      </c>
      <c r="D27" s="129">
        <v>0</v>
      </c>
      <c r="E27" s="129">
        <v>0</v>
      </c>
      <c r="F27" s="129">
        <v>2</v>
      </c>
      <c r="G27" s="129">
        <v>1</v>
      </c>
      <c r="H27" s="129">
        <f>F27+G27</f>
        <v>3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7</v>
      </c>
      <c r="P27" s="129">
        <v>1</v>
      </c>
      <c r="Q27" s="129">
        <f>O27+P27</f>
        <v>8</v>
      </c>
      <c r="R27" s="129">
        <v>0</v>
      </c>
      <c r="S27" s="129">
        <v>0</v>
      </c>
      <c r="T27" s="129">
        <v>0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158" customFormat="1" ht="24" customHeight="1">
      <c r="A28" s="153"/>
      <c r="B28" s="154" t="s">
        <v>8</v>
      </c>
      <c r="C28" s="152">
        <f>SUM(C17:C27)</f>
        <v>3</v>
      </c>
      <c r="D28" s="206">
        <f t="shared" ref="D28:T28" si="0">SUM(D17:D27)</f>
        <v>3</v>
      </c>
      <c r="E28" s="206">
        <f t="shared" si="0"/>
        <v>6</v>
      </c>
      <c r="F28" s="206">
        <f t="shared" si="0"/>
        <v>55</v>
      </c>
      <c r="G28" s="206">
        <f t="shared" si="0"/>
        <v>44</v>
      </c>
      <c r="H28" s="206">
        <f t="shared" si="0"/>
        <v>99</v>
      </c>
      <c r="I28" s="206">
        <f t="shared" si="0"/>
        <v>0</v>
      </c>
      <c r="J28" s="206">
        <f t="shared" si="0"/>
        <v>0</v>
      </c>
      <c r="K28" s="206">
        <f t="shared" si="0"/>
        <v>0</v>
      </c>
      <c r="L28" s="206">
        <f t="shared" si="0"/>
        <v>4</v>
      </c>
      <c r="M28" s="206">
        <f t="shared" si="0"/>
        <v>6</v>
      </c>
      <c r="N28" s="206">
        <f t="shared" si="0"/>
        <v>10</v>
      </c>
      <c r="O28" s="206">
        <f t="shared" si="0"/>
        <v>26</v>
      </c>
      <c r="P28" s="206">
        <f t="shared" si="0"/>
        <v>13</v>
      </c>
      <c r="Q28" s="206">
        <f t="shared" si="0"/>
        <v>39</v>
      </c>
      <c r="R28" s="206">
        <f t="shared" si="0"/>
        <v>0</v>
      </c>
      <c r="S28" s="206">
        <f t="shared" si="0"/>
        <v>0</v>
      </c>
      <c r="T28" s="206">
        <f t="shared" si="0"/>
        <v>0</v>
      </c>
      <c r="U28" s="156"/>
      <c r="V28" s="156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6"/>
      <c r="AL28" s="156"/>
    </row>
    <row r="38" spans="1:38" ht="15.75" customHeight="1"/>
    <row r="40" spans="1:38" s="163" customFormat="1" ht="40.5" customHeight="1">
      <c r="A40" s="547" t="s">
        <v>1</v>
      </c>
      <c r="B40" s="547" t="s">
        <v>19</v>
      </c>
      <c r="C40" s="548" t="s">
        <v>23</v>
      </c>
      <c r="D40" s="548"/>
      <c r="E40" s="548"/>
      <c r="F40" s="548" t="s">
        <v>42</v>
      </c>
      <c r="G40" s="548"/>
      <c r="H40" s="548"/>
      <c r="I40" s="548" t="s">
        <v>43</v>
      </c>
      <c r="J40" s="548"/>
      <c r="K40" s="548"/>
      <c r="L40" s="547" t="s">
        <v>24</v>
      </c>
      <c r="M40" s="547"/>
      <c r="N40" s="547"/>
      <c r="O40" s="547" t="s">
        <v>25</v>
      </c>
      <c r="P40" s="547"/>
      <c r="Q40" s="547"/>
      <c r="R40" s="548" t="s">
        <v>26</v>
      </c>
      <c r="S40" s="548"/>
      <c r="T40" s="548"/>
      <c r="U40" s="161"/>
      <c r="V40" s="161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1"/>
      <c r="AL40" s="161"/>
    </row>
    <row r="41" spans="1:38" s="163" customFormat="1" ht="18" customHeight="1">
      <c r="A41" s="547"/>
      <c r="B41" s="547"/>
      <c r="C41" s="151" t="s">
        <v>11</v>
      </c>
      <c r="D41" s="151" t="s">
        <v>12</v>
      </c>
      <c r="E41" s="151" t="s">
        <v>8</v>
      </c>
      <c r="F41" s="151" t="s">
        <v>11</v>
      </c>
      <c r="G41" s="151" t="s">
        <v>12</v>
      </c>
      <c r="H41" s="151" t="s">
        <v>8</v>
      </c>
      <c r="I41" s="151" t="s">
        <v>11</v>
      </c>
      <c r="J41" s="151" t="s">
        <v>12</v>
      </c>
      <c r="K41" s="151" t="s">
        <v>8</v>
      </c>
      <c r="L41" s="151" t="s">
        <v>11</v>
      </c>
      <c r="M41" s="151" t="s">
        <v>12</v>
      </c>
      <c r="N41" s="151" t="s">
        <v>8</v>
      </c>
      <c r="O41" s="151" t="s">
        <v>11</v>
      </c>
      <c r="P41" s="151" t="s">
        <v>12</v>
      </c>
      <c r="Q41" s="151" t="s">
        <v>8</v>
      </c>
      <c r="R41" s="151" t="s">
        <v>11</v>
      </c>
      <c r="S41" s="151" t="s">
        <v>12</v>
      </c>
      <c r="T41" s="151" t="s">
        <v>8</v>
      </c>
      <c r="U41" s="161"/>
      <c r="V41" s="161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1"/>
      <c r="AL41" s="161"/>
    </row>
    <row r="42" spans="1:38" s="163" customFormat="1" ht="20.25" customHeight="1">
      <c r="A42" s="152">
        <v>1</v>
      </c>
      <c r="B42" s="152">
        <v>2</v>
      </c>
      <c r="C42" s="152">
        <v>3</v>
      </c>
      <c r="D42" s="152">
        <v>4</v>
      </c>
      <c r="E42" s="152">
        <v>5</v>
      </c>
      <c r="F42" s="152">
        <v>3</v>
      </c>
      <c r="G42" s="152">
        <v>4</v>
      </c>
      <c r="H42" s="152">
        <v>5</v>
      </c>
      <c r="I42" s="152">
        <v>3</v>
      </c>
      <c r="J42" s="152">
        <v>4</v>
      </c>
      <c r="K42" s="152">
        <v>5</v>
      </c>
      <c r="L42" s="152">
        <v>3</v>
      </c>
      <c r="M42" s="152">
        <v>4</v>
      </c>
      <c r="N42" s="152">
        <v>5</v>
      </c>
      <c r="O42" s="152">
        <v>3</v>
      </c>
      <c r="P42" s="152">
        <v>4</v>
      </c>
      <c r="Q42" s="152">
        <v>5</v>
      </c>
      <c r="R42" s="152">
        <v>3</v>
      </c>
      <c r="S42" s="152">
        <v>4</v>
      </c>
      <c r="T42" s="152">
        <v>5</v>
      </c>
      <c r="U42" s="161"/>
      <c r="V42" s="161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1"/>
      <c r="AL42" s="161"/>
    </row>
    <row r="43" spans="1:38" s="111" customFormat="1" ht="23.25" customHeight="1">
      <c r="A43" s="129">
        <v>1</v>
      </c>
      <c r="B43" s="144" t="s">
        <v>101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f>F43+G43</f>
        <v>0</v>
      </c>
      <c r="I43" s="129">
        <v>1</v>
      </c>
      <c r="J43" s="129">
        <v>0</v>
      </c>
      <c r="K43" s="129">
        <f>I43+J43</f>
        <v>1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38" s="111" customFormat="1" ht="23.25" customHeight="1">
      <c r="A44" s="129">
        <v>2</v>
      </c>
      <c r="B44" s="144" t="s">
        <v>104</v>
      </c>
      <c r="C44" s="129">
        <v>0</v>
      </c>
      <c r="D44" s="129">
        <v>0</v>
      </c>
      <c r="E44" s="129">
        <v>0</v>
      </c>
      <c r="F44" s="129">
        <v>4</v>
      </c>
      <c r="G44" s="129">
        <v>13</v>
      </c>
      <c r="H44" s="129">
        <f>F44+G44</f>
        <v>17</v>
      </c>
      <c r="I44" s="129">
        <v>18</v>
      </c>
      <c r="J44" s="129">
        <v>15</v>
      </c>
      <c r="K44" s="129">
        <f>I44+J44</f>
        <v>33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s="111" customFormat="1" ht="23.25" customHeight="1">
      <c r="A45" s="129">
        <v>3</v>
      </c>
      <c r="B45" s="144" t="s">
        <v>103</v>
      </c>
      <c r="C45" s="129">
        <v>0</v>
      </c>
      <c r="D45" s="129">
        <v>0</v>
      </c>
      <c r="E45" s="129">
        <v>0</v>
      </c>
      <c r="F45" s="129">
        <v>0</v>
      </c>
      <c r="G45" s="129">
        <v>4</v>
      </c>
      <c r="H45" s="129">
        <f>F45+G45</f>
        <v>4</v>
      </c>
      <c r="I45" s="129">
        <v>6</v>
      </c>
      <c r="J45" s="129">
        <v>8</v>
      </c>
      <c r="K45" s="129">
        <f>I45+J45</f>
        <v>14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s="111" customFormat="1" ht="24" customHeight="1">
      <c r="A46" s="129">
        <v>4</v>
      </c>
      <c r="B46" s="144" t="s">
        <v>99</v>
      </c>
      <c r="C46" s="129">
        <v>0</v>
      </c>
      <c r="D46" s="129">
        <v>0</v>
      </c>
      <c r="E46" s="129">
        <v>0</v>
      </c>
      <c r="F46" s="129">
        <v>3</v>
      </c>
      <c r="G46" s="129">
        <v>2</v>
      </c>
      <c r="H46" s="129">
        <f>F46+G46</f>
        <v>5</v>
      </c>
      <c r="I46" s="129">
        <v>8</v>
      </c>
      <c r="J46" s="129">
        <v>8</v>
      </c>
      <c r="K46" s="129">
        <f>I46+J46</f>
        <v>16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1:38" s="111" customFormat="1" ht="23.25" customHeight="1">
      <c r="A47" s="129">
        <v>5</v>
      </c>
      <c r="B47" s="144" t="s">
        <v>106</v>
      </c>
      <c r="C47" s="129">
        <v>0</v>
      </c>
      <c r="D47" s="129">
        <v>0</v>
      </c>
      <c r="E47" s="129">
        <v>0</v>
      </c>
      <c r="F47" s="129">
        <v>16</v>
      </c>
      <c r="G47" s="129">
        <v>15</v>
      </c>
      <c r="H47" s="129">
        <f>F47+G47</f>
        <v>31</v>
      </c>
      <c r="I47" s="129">
        <v>34</v>
      </c>
      <c r="J47" s="129">
        <v>17</v>
      </c>
      <c r="K47" s="129">
        <f>I47+J47</f>
        <v>51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1:38" s="111" customFormat="1" ht="23.25" customHeight="1">
      <c r="A48" s="129">
        <v>6</v>
      </c>
      <c r="B48" s="144" t="s">
        <v>97</v>
      </c>
      <c r="C48" s="129">
        <v>0</v>
      </c>
      <c r="D48" s="129">
        <v>0</v>
      </c>
      <c r="E48" s="129">
        <v>0</v>
      </c>
      <c r="F48" s="129">
        <v>1</v>
      </c>
      <c r="G48" s="129">
        <v>0</v>
      </c>
      <c r="H48" s="129">
        <f t="shared" ref="H48:H53" si="1">F48+G48</f>
        <v>1</v>
      </c>
      <c r="I48" s="129">
        <v>16</v>
      </c>
      <c r="J48" s="129">
        <v>12</v>
      </c>
      <c r="K48" s="129">
        <f t="shared" ref="K48:K53" si="2">I48+J48</f>
        <v>28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1:38" s="111" customFormat="1" ht="23.25" customHeight="1">
      <c r="A49" s="129">
        <v>7</v>
      </c>
      <c r="B49" s="144" t="s">
        <v>98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15</v>
      </c>
      <c r="J49" s="129">
        <v>6</v>
      </c>
      <c r="K49" s="129">
        <f t="shared" si="2"/>
        <v>21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1:38" s="111" customFormat="1" ht="24" customHeight="1">
      <c r="A50" s="129">
        <v>8</v>
      </c>
      <c r="B50" s="144" t="s">
        <v>102</v>
      </c>
      <c r="C50" s="129">
        <v>0</v>
      </c>
      <c r="D50" s="129">
        <v>1</v>
      </c>
      <c r="E50" s="129">
        <f>C50+D50</f>
        <v>1</v>
      </c>
      <c r="F50" s="129">
        <v>0</v>
      </c>
      <c r="G50" s="129">
        <v>3</v>
      </c>
      <c r="H50" s="129">
        <f>F50+G50</f>
        <v>3</v>
      </c>
      <c r="I50" s="129">
        <v>6</v>
      </c>
      <c r="J50" s="129">
        <v>3</v>
      </c>
      <c r="K50" s="129">
        <f>I50+J50</f>
        <v>9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1:38" s="111" customFormat="1" ht="23.25" customHeight="1">
      <c r="A51" s="129">
        <v>9</v>
      </c>
      <c r="B51" s="144" t="s">
        <v>105</v>
      </c>
      <c r="C51" s="129">
        <v>0</v>
      </c>
      <c r="D51" s="129">
        <v>0</v>
      </c>
      <c r="E51" s="129">
        <v>0</v>
      </c>
      <c r="F51" s="129">
        <v>8</v>
      </c>
      <c r="G51" s="129">
        <v>11</v>
      </c>
      <c r="H51" s="129">
        <f>F51+G51</f>
        <v>19</v>
      </c>
      <c r="I51" s="129">
        <v>3</v>
      </c>
      <c r="J51" s="129">
        <v>4</v>
      </c>
      <c r="K51" s="129">
        <f>I51+J51</f>
        <v>7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1:38" s="111" customFormat="1" ht="23.25" customHeight="1">
      <c r="A52" s="129">
        <v>10</v>
      </c>
      <c r="B52" s="144" t="s">
        <v>100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f t="shared" si="1"/>
        <v>0</v>
      </c>
      <c r="I52" s="129">
        <v>17</v>
      </c>
      <c r="J52" s="129">
        <v>10</v>
      </c>
      <c r="K52" s="129">
        <f t="shared" si="2"/>
        <v>27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1:38" s="111" customFormat="1" ht="23.25" customHeight="1">
      <c r="A53" s="129">
        <v>11</v>
      </c>
      <c r="B53" s="144" t="s">
        <v>107</v>
      </c>
      <c r="C53" s="129">
        <v>0</v>
      </c>
      <c r="D53" s="129">
        <v>0</v>
      </c>
      <c r="E53" s="129">
        <v>0</v>
      </c>
      <c r="F53" s="129">
        <v>2</v>
      </c>
      <c r="G53" s="129">
        <v>6</v>
      </c>
      <c r="H53" s="129">
        <f t="shared" si="1"/>
        <v>8</v>
      </c>
      <c r="I53" s="129">
        <v>15</v>
      </c>
      <c r="J53" s="129">
        <v>2</v>
      </c>
      <c r="K53" s="129">
        <f t="shared" si="2"/>
        <v>17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1:38" s="163" customFormat="1" ht="23.25" customHeight="1">
      <c r="A54" s="151"/>
      <c r="B54" s="152" t="s">
        <v>8</v>
      </c>
      <c r="C54" s="152">
        <f>SUM(C43:C53)</f>
        <v>0</v>
      </c>
      <c r="D54" s="206">
        <f t="shared" ref="D54:T54" si="3">SUM(D43:D53)</f>
        <v>1</v>
      </c>
      <c r="E54" s="206">
        <f t="shared" si="3"/>
        <v>1</v>
      </c>
      <c r="F54" s="206">
        <f t="shared" si="3"/>
        <v>34</v>
      </c>
      <c r="G54" s="206">
        <f t="shared" si="3"/>
        <v>54</v>
      </c>
      <c r="H54" s="206">
        <f t="shared" si="3"/>
        <v>88</v>
      </c>
      <c r="I54" s="206">
        <f t="shared" si="3"/>
        <v>139</v>
      </c>
      <c r="J54" s="206">
        <f t="shared" si="3"/>
        <v>85</v>
      </c>
      <c r="K54" s="206">
        <f t="shared" si="3"/>
        <v>224</v>
      </c>
      <c r="L54" s="206">
        <f t="shared" si="3"/>
        <v>0</v>
      </c>
      <c r="M54" s="206">
        <f t="shared" si="3"/>
        <v>0</v>
      </c>
      <c r="N54" s="206">
        <f t="shared" si="3"/>
        <v>0</v>
      </c>
      <c r="O54" s="206">
        <f t="shared" si="3"/>
        <v>0</v>
      </c>
      <c r="P54" s="206">
        <f t="shared" si="3"/>
        <v>0</v>
      </c>
      <c r="Q54" s="206">
        <f t="shared" si="3"/>
        <v>0</v>
      </c>
      <c r="R54" s="206">
        <f t="shared" si="3"/>
        <v>0</v>
      </c>
      <c r="S54" s="206">
        <f t="shared" si="3"/>
        <v>0</v>
      </c>
      <c r="T54" s="206">
        <f t="shared" si="3"/>
        <v>0</v>
      </c>
      <c r="U54" s="161"/>
      <c r="V54" s="161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1"/>
      <c r="AL54" s="161"/>
    </row>
    <row r="55" spans="1:38" s="13" customFormat="1" ht="18" customHeight="1">
      <c r="A55" s="146"/>
      <c r="B55" s="147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2"/>
      <c r="V55" s="142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2"/>
      <c r="AL55" s="142"/>
    </row>
    <row r="56" spans="1:38" s="163" customFormat="1" ht="36.75" customHeight="1">
      <c r="A56" s="547" t="s">
        <v>1</v>
      </c>
      <c r="B56" s="547" t="s">
        <v>19</v>
      </c>
      <c r="C56" s="548" t="s">
        <v>27</v>
      </c>
      <c r="D56" s="548"/>
      <c r="E56" s="548"/>
      <c r="F56" s="548" t="s">
        <v>28</v>
      </c>
      <c r="G56" s="548"/>
      <c r="H56" s="548"/>
      <c r="I56" s="548" t="s">
        <v>29</v>
      </c>
      <c r="J56" s="548"/>
      <c r="K56" s="548"/>
      <c r="L56" s="548" t="s">
        <v>30</v>
      </c>
      <c r="M56" s="548"/>
      <c r="N56" s="548"/>
      <c r="O56" s="548" t="s">
        <v>31</v>
      </c>
      <c r="P56" s="548"/>
      <c r="Q56" s="548"/>
      <c r="R56" s="548" t="s">
        <v>32</v>
      </c>
      <c r="S56" s="548"/>
      <c r="T56" s="548"/>
      <c r="U56" s="161"/>
      <c r="V56" s="161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1"/>
      <c r="AL56" s="161"/>
    </row>
    <row r="57" spans="1:38" s="163" customFormat="1" ht="22.5" customHeight="1">
      <c r="A57" s="547"/>
      <c r="B57" s="547"/>
      <c r="C57" s="151" t="s">
        <v>11</v>
      </c>
      <c r="D57" s="151" t="s">
        <v>12</v>
      </c>
      <c r="E57" s="151" t="s">
        <v>8</v>
      </c>
      <c r="F57" s="151" t="s">
        <v>11</v>
      </c>
      <c r="G57" s="151" t="s">
        <v>12</v>
      </c>
      <c r="H57" s="151" t="s">
        <v>8</v>
      </c>
      <c r="I57" s="151" t="s">
        <v>11</v>
      </c>
      <c r="J57" s="151" t="s">
        <v>12</v>
      </c>
      <c r="K57" s="151" t="s">
        <v>8</v>
      </c>
      <c r="L57" s="151" t="s">
        <v>11</v>
      </c>
      <c r="M57" s="151" t="s">
        <v>12</v>
      </c>
      <c r="N57" s="151" t="s">
        <v>8</v>
      </c>
      <c r="O57" s="151" t="s">
        <v>11</v>
      </c>
      <c r="P57" s="151" t="s">
        <v>12</v>
      </c>
      <c r="Q57" s="151" t="s">
        <v>8</v>
      </c>
      <c r="R57" s="151" t="s">
        <v>11</v>
      </c>
      <c r="S57" s="151" t="s">
        <v>12</v>
      </c>
      <c r="T57" s="151" t="s">
        <v>8</v>
      </c>
      <c r="U57" s="161"/>
      <c r="V57" s="161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1"/>
      <c r="AL57" s="161"/>
    </row>
    <row r="58" spans="1:38" s="163" customFormat="1" ht="20.25" customHeight="1">
      <c r="A58" s="152">
        <v>1</v>
      </c>
      <c r="B58" s="152">
        <v>2</v>
      </c>
      <c r="C58" s="152">
        <v>3</v>
      </c>
      <c r="D58" s="152">
        <v>4</v>
      </c>
      <c r="E58" s="152">
        <v>5</v>
      </c>
      <c r="F58" s="152">
        <v>3</v>
      </c>
      <c r="G58" s="152">
        <v>4</v>
      </c>
      <c r="H58" s="152">
        <v>5</v>
      </c>
      <c r="I58" s="152">
        <v>3</v>
      </c>
      <c r="J58" s="152">
        <v>4</v>
      </c>
      <c r="K58" s="152">
        <v>5</v>
      </c>
      <c r="L58" s="152">
        <v>3</v>
      </c>
      <c r="M58" s="152">
        <v>4</v>
      </c>
      <c r="N58" s="152">
        <v>5</v>
      </c>
      <c r="O58" s="152">
        <v>3</v>
      </c>
      <c r="P58" s="152">
        <v>4</v>
      </c>
      <c r="Q58" s="152">
        <v>5</v>
      </c>
      <c r="R58" s="152">
        <v>3</v>
      </c>
      <c r="S58" s="152">
        <v>4</v>
      </c>
      <c r="T58" s="152">
        <v>5</v>
      </c>
      <c r="U58" s="161"/>
      <c r="V58" s="161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1"/>
      <c r="AL58" s="161"/>
    </row>
    <row r="59" spans="1:38" s="111" customFormat="1" ht="23.25" customHeight="1">
      <c r="A59" s="129">
        <v>1</v>
      </c>
      <c r="B59" s="144" t="s">
        <v>101</v>
      </c>
      <c r="C59" s="129">
        <v>0</v>
      </c>
      <c r="D59" s="129">
        <v>0</v>
      </c>
      <c r="E59" s="129">
        <f>C59+D59</f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1:38" s="111" customFormat="1" ht="23.25" customHeight="1">
      <c r="A60" s="129">
        <v>2</v>
      </c>
      <c r="B60" s="144" t="s">
        <v>104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1:38" s="111" customFormat="1" ht="23.25" customHeight="1">
      <c r="A61" s="129">
        <v>3</v>
      </c>
      <c r="B61" s="144" t="s">
        <v>103</v>
      </c>
      <c r="C61" s="129">
        <v>2</v>
      </c>
      <c r="D61" s="129">
        <v>1</v>
      </c>
      <c r="E61" s="129">
        <f>C61+D61</f>
        <v>3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1:38" s="111" customFormat="1" ht="23.25" customHeight="1">
      <c r="A62" s="129">
        <v>4</v>
      </c>
      <c r="B62" s="144" t="s">
        <v>99</v>
      </c>
      <c r="C62" s="129">
        <v>3</v>
      </c>
      <c r="D62" s="129">
        <v>2</v>
      </c>
      <c r="E62" s="129">
        <f>C62+D62</f>
        <v>5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1:38" s="111" customFormat="1" ht="23.25" customHeight="1">
      <c r="A63" s="129">
        <v>5</v>
      </c>
      <c r="B63" s="144" t="s">
        <v>106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1:38" s="111" customFormat="1" ht="23.25" customHeight="1">
      <c r="A64" s="129">
        <v>6</v>
      </c>
      <c r="B64" s="144" t="s">
        <v>97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1:39" s="111" customFormat="1" ht="23.25" customHeight="1">
      <c r="A65" s="129">
        <v>7</v>
      </c>
      <c r="B65" s="144" t="s">
        <v>98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1</v>
      </c>
      <c r="J65" s="129">
        <v>0</v>
      </c>
      <c r="K65" s="129">
        <f>I65+J65</f>
        <v>1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1:39" s="111" customFormat="1" ht="24" customHeight="1">
      <c r="A66" s="129">
        <v>8</v>
      </c>
      <c r="B66" s="144" t="s">
        <v>102</v>
      </c>
      <c r="C66" s="129">
        <v>0</v>
      </c>
      <c r="D66" s="129">
        <v>0</v>
      </c>
      <c r="E66" s="129">
        <f>C66+D66</f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29">
        <v>0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  <c r="T66" s="129">
        <v>0</v>
      </c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1:39" s="111" customFormat="1" ht="23.25" customHeight="1">
      <c r="A67" s="129">
        <v>9</v>
      </c>
      <c r="B67" s="144" t="s">
        <v>105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1:39" s="111" customFormat="1" ht="23.25" customHeight="1">
      <c r="A68" s="129">
        <v>10</v>
      </c>
      <c r="B68" s="144" t="s">
        <v>100</v>
      </c>
      <c r="C68" s="129">
        <v>0</v>
      </c>
      <c r="D68" s="129">
        <v>0</v>
      </c>
      <c r="E68" s="129">
        <f>C68+D68</f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1:39" s="111" customFormat="1" ht="23.25" customHeight="1">
      <c r="A69" s="129">
        <v>11</v>
      </c>
      <c r="B69" s="144" t="s">
        <v>107</v>
      </c>
      <c r="C69" s="129">
        <v>1</v>
      </c>
      <c r="D69" s="129">
        <v>0</v>
      </c>
      <c r="E69" s="129">
        <f>C69+D69</f>
        <v>1</v>
      </c>
      <c r="F69" s="129">
        <v>0</v>
      </c>
      <c r="G69" s="129">
        <v>0</v>
      </c>
      <c r="H69" s="129">
        <v>0</v>
      </c>
      <c r="I69" s="129">
        <v>1</v>
      </c>
      <c r="J69" s="129">
        <v>0</v>
      </c>
      <c r="K69" s="129">
        <f>I69+J69</f>
        <v>1</v>
      </c>
      <c r="L69" s="129">
        <v>0</v>
      </c>
      <c r="M69" s="129">
        <v>0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1:39" s="163" customFormat="1" ht="23.25" customHeight="1">
      <c r="A70" s="151"/>
      <c r="B70" s="152" t="s">
        <v>8</v>
      </c>
      <c r="C70" s="152">
        <f>SUM(C59:C69)</f>
        <v>6</v>
      </c>
      <c r="D70" s="206">
        <f t="shared" ref="D70:T70" si="4">SUM(D59:D69)</f>
        <v>3</v>
      </c>
      <c r="E70" s="206">
        <f t="shared" si="4"/>
        <v>9</v>
      </c>
      <c r="F70" s="206">
        <f t="shared" si="4"/>
        <v>0</v>
      </c>
      <c r="G70" s="206">
        <f t="shared" si="4"/>
        <v>0</v>
      </c>
      <c r="H70" s="206">
        <f t="shared" si="4"/>
        <v>0</v>
      </c>
      <c r="I70" s="206">
        <f t="shared" si="4"/>
        <v>2</v>
      </c>
      <c r="J70" s="206">
        <f>SUM(J59:J69)</f>
        <v>0</v>
      </c>
      <c r="K70" s="206">
        <f t="shared" si="4"/>
        <v>2</v>
      </c>
      <c r="L70" s="206">
        <f t="shared" si="4"/>
        <v>0</v>
      </c>
      <c r="M70" s="206">
        <f t="shared" si="4"/>
        <v>0</v>
      </c>
      <c r="N70" s="206">
        <f t="shared" si="4"/>
        <v>0</v>
      </c>
      <c r="O70" s="206">
        <f t="shared" si="4"/>
        <v>0</v>
      </c>
      <c r="P70" s="206">
        <f t="shared" si="4"/>
        <v>0</v>
      </c>
      <c r="Q70" s="206">
        <f t="shared" si="4"/>
        <v>0</v>
      </c>
      <c r="R70" s="206">
        <f t="shared" si="4"/>
        <v>0</v>
      </c>
      <c r="S70" s="206">
        <f t="shared" si="4"/>
        <v>0</v>
      </c>
      <c r="T70" s="206">
        <f t="shared" si="4"/>
        <v>0</v>
      </c>
      <c r="U70" s="161"/>
      <c r="V70" s="161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1"/>
      <c r="AL70" s="161"/>
    </row>
    <row r="71" spans="1:39" s="163" customFormat="1" ht="39.75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1"/>
      <c r="V71" s="160"/>
      <c r="W71" s="547" t="s">
        <v>1</v>
      </c>
      <c r="X71" s="547" t="s">
        <v>19</v>
      </c>
      <c r="Y71" s="548" t="s">
        <v>33</v>
      </c>
      <c r="Z71" s="548"/>
      <c r="AA71" s="548"/>
      <c r="AB71" s="548" t="s">
        <v>34</v>
      </c>
      <c r="AC71" s="548"/>
      <c r="AD71" s="548"/>
      <c r="AE71" s="548" t="s">
        <v>35</v>
      </c>
      <c r="AF71" s="548"/>
      <c r="AG71" s="548"/>
      <c r="AH71" s="548" t="s">
        <v>36</v>
      </c>
      <c r="AI71" s="548"/>
      <c r="AJ71" s="548"/>
      <c r="AK71" s="160"/>
      <c r="AL71" s="160"/>
      <c r="AM71" s="172"/>
    </row>
    <row r="72" spans="1:39" s="163" customFormat="1" ht="20.25" customHeight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1"/>
      <c r="V72" s="160"/>
      <c r="W72" s="547"/>
      <c r="X72" s="547"/>
      <c r="Y72" s="151" t="s">
        <v>11</v>
      </c>
      <c r="Z72" s="151" t="s">
        <v>12</v>
      </c>
      <c r="AA72" s="151" t="s">
        <v>8</v>
      </c>
      <c r="AB72" s="151" t="s">
        <v>11</v>
      </c>
      <c r="AC72" s="151" t="s">
        <v>12</v>
      </c>
      <c r="AD72" s="151" t="s">
        <v>8</v>
      </c>
      <c r="AE72" s="151" t="s">
        <v>11</v>
      </c>
      <c r="AF72" s="151" t="s">
        <v>12</v>
      </c>
      <c r="AG72" s="151" t="s">
        <v>8</v>
      </c>
      <c r="AH72" s="151" t="s">
        <v>11</v>
      </c>
      <c r="AI72" s="151" t="s">
        <v>12</v>
      </c>
      <c r="AJ72" s="151" t="s">
        <v>8</v>
      </c>
      <c r="AK72" s="160"/>
      <c r="AL72" s="160"/>
      <c r="AM72" s="172"/>
    </row>
    <row r="73" spans="1:39" s="163" customFormat="1" ht="21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1"/>
      <c r="V73" s="160"/>
      <c r="W73" s="152">
        <v>1</v>
      </c>
      <c r="X73" s="152">
        <v>2</v>
      </c>
      <c r="Y73" s="152">
        <v>3</v>
      </c>
      <c r="Z73" s="152">
        <v>4</v>
      </c>
      <c r="AA73" s="152">
        <v>5</v>
      </c>
      <c r="AB73" s="152">
        <v>3</v>
      </c>
      <c r="AC73" s="152">
        <v>4</v>
      </c>
      <c r="AD73" s="152">
        <v>5</v>
      </c>
      <c r="AE73" s="152">
        <v>3</v>
      </c>
      <c r="AF73" s="152">
        <v>4</v>
      </c>
      <c r="AG73" s="152">
        <v>5</v>
      </c>
      <c r="AH73" s="152">
        <v>3</v>
      </c>
      <c r="AI73" s="152">
        <v>4</v>
      </c>
      <c r="AJ73" s="152">
        <v>5</v>
      </c>
      <c r="AK73" s="160"/>
      <c r="AL73" s="160"/>
      <c r="AM73" s="172"/>
    </row>
    <row r="74" spans="1:39" s="111" customFormat="1" ht="21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0"/>
      <c r="W74" s="129">
        <v>1</v>
      </c>
      <c r="X74" s="144" t="s">
        <v>132</v>
      </c>
      <c r="Y74" s="129">
        <v>0</v>
      </c>
      <c r="Z74" s="129">
        <v>0</v>
      </c>
      <c r="AA74" s="129">
        <v>0</v>
      </c>
      <c r="AB74" s="129">
        <v>0</v>
      </c>
      <c r="AC74" s="129">
        <v>0</v>
      </c>
      <c r="AD74" s="129">
        <v>0</v>
      </c>
      <c r="AE74" s="129">
        <v>0</v>
      </c>
      <c r="AF74" s="129">
        <v>0</v>
      </c>
      <c r="AG74" s="129">
        <v>0</v>
      </c>
      <c r="AH74" s="129">
        <v>0</v>
      </c>
      <c r="AI74" s="129">
        <v>0</v>
      </c>
      <c r="AJ74" s="129">
        <v>0</v>
      </c>
      <c r="AK74" s="140"/>
      <c r="AL74" s="140"/>
      <c r="AM74" s="114"/>
    </row>
    <row r="75" spans="1:39" s="111" customFormat="1" ht="22.5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0"/>
      <c r="W75" s="129">
        <v>2</v>
      </c>
      <c r="X75" s="144" t="s">
        <v>104</v>
      </c>
      <c r="Y75" s="129">
        <v>0</v>
      </c>
      <c r="Z75" s="129">
        <v>0</v>
      </c>
      <c r="AA75" s="129">
        <v>0</v>
      </c>
      <c r="AB75" s="129">
        <v>0</v>
      </c>
      <c r="AC75" s="129">
        <v>0</v>
      </c>
      <c r="AD75" s="129">
        <v>0</v>
      </c>
      <c r="AE75" s="129">
        <v>0</v>
      </c>
      <c r="AF75" s="129">
        <v>0</v>
      </c>
      <c r="AG75" s="129">
        <v>0</v>
      </c>
      <c r="AH75" s="129">
        <v>0</v>
      </c>
      <c r="AI75" s="129">
        <v>0</v>
      </c>
      <c r="AJ75" s="129">
        <v>0</v>
      </c>
      <c r="AK75" s="140"/>
      <c r="AL75" s="140"/>
      <c r="AM75" s="114"/>
    </row>
    <row r="76" spans="1:39" s="111" customFormat="1" ht="22.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0"/>
      <c r="W76" s="129">
        <v>3</v>
      </c>
      <c r="X76" s="144" t="s">
        <v>134</v>
      </c>
      <c r="Y76" s="129">
        <v>0</v>
      </c>
      <c r="Z76" s="129">
        <v>0</v>
      </c>
      <c r="AA76" s="129">
        <v>0</v>
      </c>
      <c r="AB76" s="129">
        <v>0</v>
      </c>
      <c r="AC76" s="129">
        <v>0</v>
      </c>
      <c r="AD76" s="129">
        <v>0</v>
      </c>
      <c r="AE76" s="129">
        <v>0</v>
      </c>
      <c r="AF76" s="129">
        <v>0</v>
      </c>
      <c r="AG76" s="129">
        <v>0</v>
      </c>
      <c r="AH76" s="129">
        <v>0</v>
      </c>
      <c r="AI76" s="129">
        <v>0</v>
      </c>
      <c r="AJ76" s="129">
        <v>0</v>
      </c>
      <c r="AK76" s="140"/>
      <c r="AL76" s="140"/>
      <c r="AM76" s="114"/>
    </row>
    <row r="77" spans="1:39" s="111" customFormat="1" ht="21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0"/>
      <c r="W77" s="129">
        <v>4</v>
      </c>
      <c r="X77" s="144" t="s">
        <v>99</v>
      </c>
      <c r="Y77" s="129">
        <v>0</v>
      </c>
      <c r="Z77" s="129">
        <v>0</v>
      </c>
      <c r="AA77" s="129">
        <f>Y77+Z77</f>
        <v>0</v>
      </c>
      <c r="AB77" s="129">
        <v>0</v>
      </c>
      <c r="AC77" s="129">
        <v>0</v>
      </c>
      <c r="AD77" s="129">
        <v>0</v>
      </c>
      <c r="AE77" s="129">
        <v>0</v>
      </c>
      <c r="AF77" s="129">
        <v>0</v>
      </c>
      <c r="AG77" s="129">
        <v>0</v>
      </c>
      <c r="AH77" s="129">
        <v>0</v>
      </c>
      <c r="AI77" s="129">
        <v>0</v>
      </c>
      <c r="AJ77" s="129">
        <v>0</v>
      </c>
      <c r="AK77" s="140"/>
      <c r="AL77" s="140"/>
      <c r="AM77" s="114"/>
    </row>
    <row r="78" spans="1:39" s="111" customFormat="1" ht="22.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0"/>
      <c r="W78" s="129">
        <v>5</v>
      </c>
      <c r="X78" s="144" t="s">
        <v>136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129">
        <v>0</v>
      </c>
      <c r="AH78" s="129">
        <v>0</v>
      </c>
      <c r="AI78" s="129">
        <v>0</v>
      </c>
      <c r="AJ78" s="129">
        <v>0</v>
      </c>
      <c r="AK78" s="140"/>
      <c r="AL78" s="140"/>
      <c r="AM78" s="114"/>
    </row>
    <row r="79" spans="1:39" s="111" customFormat="1" ht="22.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0"/>
      <c r="W79" s="129">
        <v>6</v>
      </c>
      <c r="X79" s="144" t="s">
        <v>166</v>
      </c>
      <c r="Y79" s="129">
        <v>0</v>
      </c>
      <c r="Z79" s="129">
        <v>0</v>
      </c>
      <c r="AA79" s="129">
        <f>Y79+Z79</f>
        <v>0</v>
      </c>
      <c r="AB79" s="129">
        <v>0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40"/>
      <c r="AL79" s="140"/>
      <c r="AM79" s="114"/>
    </row>
    <row r="80" spans="1:39" s="111" customFormat="1" ht="21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0"/>
      <c r="W80" s="129">
        <v>7</v>
      </c>
      <c r="X80" s="144" t="s">
        <v>98</v>
      </c>
      <c r="Y80" s="129">
        <v>0</v>
      </c>
      <c r="Z80" s="129">
        <v>0</v>
      </c>
      <c r="AA80" s="129">
        <f>Y80+Z80</f>
        <v>0</v>
      </c>
      <c r="AB80" s="129">
        <v>0</v>
      </c>
      <c r="AC80" s="129">
        <v>0</v>
      </c>
      <c r="AD80" s="129">
        <v>0</v>
      </c>
      <c r="AE80" s="129">
        <v>0</v>
      </c>
      <c r="AF80" s="129">
        <v>0</v>
      </c>
      <c r="AG80" s="129">
        <v>0</v>
      </c>
      <c r="AH80" s="129">
        <v>0</v>
      </c>
      <c r="AI80" s="129">
        <v>0</v>
      </c>
      <c r="AJ80" s="129">
        <v>0</v>
      </c>
      <c r="AK80" s="140"/>
      <c r="AL80" s="140"/>
      <c r="AM80" s="114"/>
    </row>
    <row r="81" spans="1:42" s="111" customFormat="1" ht="22.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0"/>
      <c r="W81" s="129">
        <v>8</v>
      </c>
      <c r="X81" s="144" t="s">
        <v>133</v>
      </c>
      <c r="Y81" s="129">
        <v>0</v>
      </c>
      <c r="Z81" s="129">
        <v>0</v>
      </c>
      <c r="AA81" s="129">
        <v>0</v>
      </c>
      <c r="AB81" s="129">
        <v>0</v>
      </c>
      <c r="AC81" s="129">
        <v>0</v>
      </c>
      <c r="AD81" s="129">
        <v>0</v>
      </c>
      <c r="AE81" s="129">
        <v>0</v>
      </c>
      <c r="AF81" s="129">
        <v>0</v>
      </c>
      <c r="AG81" s="129">
        <v>0</v>
      </c>
      <c r="AH81" s="129">
        <v>0</v>
      </c>
      <c r="AI81" s="129">
        <v>0</v>
      </c>
      <c r="AJ81" s="129">
        <v>0</v>
      </c>
      <c r="AK81" s="140"/>
      <c r="AL81" s="140"/>
      <c r="AM81" s="114"/>
    </row>
    <row r="82" spans="1:42" s="111" customFormat="1" ht="21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0"/>
      <c r="W82" s="129">
        <v>9</v>
      </c>
      <c r="X82" s="144" t="s">
        <v>135</v>
      </c>
      <c r="Y82" s="129">
        <v>0</v>
      </c>
      <c r="Z82" s="129">
        <v>0</v>
      </c>
      <c r="AA82" s="129">
        <v>0</v>
      </c>
      <c r="AB82" s="129">
        <v>0</v>
      </c>
      <c r="AC82" s="129">
        <v>0</v>
      </c>
      <c r="AD82" s="129">
        <v>0</v>
      </c>
      <c r="AE82" s="129">
        <v>0</v>
      </c>
      <c r="AF82" s="129">
        <v>0</v>
      </c>
      <c r="AG82" s="129">
        <v>0</v>
      </c>
      <c r="AH82" s="129">
        <v>0</v>
      </c>
      <c r="AI82" s="129">
        <v>0</v>
      </c>
      <c r="AJ82" s="129">
        <v>0</v>
      </c>
      <c r="AK82" s="140"/>
      <c r="AL82" s="140"/>
      <c r="AM82" s="114"/>
    </row>
    <row r="83" spans="1:42" s="111" customFormat="1" ht="20.2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0"/>
      <c r="W83" s="129">
        <v>10</v>
      </c>
      <c r="X83" s="144" t="s">
        <v>167</v>
      </c>
      <c r="Y83" s="129">
        <v>0</v>
      </c>
      <c r="Z83" s="129">
        <v>0</v>
      </c>
      <c r="AA83" s="129">
        <f>Y83+Z83</f>
        <v>0</v>
      </c>
      <c r="AB83" s="129">
        <v>0</v>
      </c>
      <c r="AC83" s="129">
        <v>0</v>
      </c>
      <c r="AD83" s="129">
        <v>0</v>
      </c>
      <c r="AE83" s="129">
        <v>0</v>
      </c>
      <c r="AF83" s="129">
        <v>0</v>
      </c>
      <c r="AG83" s="129">
        <v>0</v>
      </c>
      <c r="AH83" s="129">
        <v>0</v>
      </c>
      <c r="AI83" s="129">
        <v>0</v>
      </c>
      <c r="AJ83" s="129">
        <v>0</v>
      </c>
      <c r="AK83" s="140"/>
      <c r="AL83" s="140"/>
      <c r="AM83" s="114"/>
    </row>
    <row r="84" spans="1:42" s="111" customFormat="1" ht="24.75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0"/>
      <c r="W84" s="129">
        <v>11</v>
      </c>
      <c r="X84" s="144" t="s">
        <v>137</v>
      </c>
      <c r="Y84" s="129">
        <v>0</v>
      </c>
      <c r="Z84" s="129">
        <v>0</v>
      </c>
      <c r="AA84" s="129">
        <v>0</v>
      </c>
      <c r="AB84" s="129">
        <v>0</v>
      </c>
      <c r="AC84" s="129">
        <v>0</v>
      </c>
      <c r="AD84" s="129">
        <v>0</v>
      </c>
      <c r="AE84" s="129">
        <v>0</v>
      </c>
      <c r="AF84" s="129">
        <v>0</v>
      </c>
      <c r="AG84" s="129">
        <v>0</v>
      </c>
      <c r="AH84" s="129">
        <v>0</v>
      </c>
      <c r="AI84" s="129">
        <v>0</v>
      </c>
      <c r="AJ84" s="129">
        <v>0</v>
      </c>
      <c r="AK84" s="140"/>
      <c r="AL84" s="140"/>
      <c r="AM84" s="114"/>
    </row>
    <row r="85" spans="1:42" s="163" customFormat="1" ht="21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1"/>
      <c r="V85" s="160"/>
      <c r="W85" s="151"/>
      <c r="X85" s="152" t="s">
        <v>8</v>
      </c>
      <c r="Y85" s="152">
        <f>SUM(Y74:Y84)</f>
        <v>0</v>
      </c>
      <c r="Z85" s="206">
        <f t="shared" ref="Z85:AJ85" si="5">SUM(Z74:Z84)</f>
        <v>0</v>
      </c>
      <c r="AA85" s="206">
        <f t="shared" si="5"/>
        <v>0</v>
      </c>
      <c r="AB85" s="206">
        <f t="shared" si="5"/>
        <v>0</v>
      </c>
      <c r="AC85" s="206">
        <f t="shared" si="5"/>
        <v>0</v>
      </c>
      <c r="AD85" s="206">
        <f t="shared" si="5"/>
        <v>0</v>
      </c>
      <c r="AE85" s="206">
        <f t="shared" si="5"/>
        <v>0</v>
      </c>
      <c r="AF85" s="206">
        <f t="shared" si="5"/>
        <v>0</v>
      </c>
      <c r="AG85" s="206">
        <f t="shared" si="5"/>
        <v>0</v>
      </c>
      <c r="AH85" s="206">
        <f t="shared" si="5"/>
        <v>0</v>
      </c>
      <c r="AI85" s="206">
        <f t="shared" si="5"/>
        <v>0</v>
      </c>
      <c r="AJ85" s="206">
        <f t="shared" si="5"/>
        <v>0</v>
      </c>
      <c r="AK85" s="160"/>
      <c r="AL85" s="160"/>
      <c r="AM85" s="172"/>
    </row>
    <row r="86" spans="1:42" s="13" customForma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2"/>
      <c r="V86" s="140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0"/>
      <c r="AL86" s="140"/>
      <c r="AM86" s="113"/>
    </row>
    <row r="87" spans="1:42" s="163" customFormat="1" ht="33.7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1"/>
      <c r="V87" s="160"/>
      <c r="W87" s="547" t="s">
        <v>1</v>
      </c>
      <c r="X87" s="547" t="s">
        <v>19</v>
      </c>
      <c r="Y87" s="548" t="s">
        <v>44</v>
      </c>
      <c r="Z87" s="548"/>
      <c r="AA87" s="548"/>
      <c r="AB87" s="548" t="s">
        <v>45</v>
      </c>
      <c r="AC87" s="548"/>
      <c r="AD87" s="548"/>
      <c r="AE87" s="548" t="s">
        <v>38</v>
      </c>
      <c r="AF87" s="548"/>
      <c r="AG87" s="548"/>
      <c r="AH87" s="548" t="s">
        <v>37</v>
      </c>
      <c r="AI87" s="548"/>
      <c r="AJ87" s="548"/>
      <c r="AK87" s="560"/>
      <c r="AL87" s="560"/>
      <c r="AM87" s="560"/>
      <c r="AN87" s="559"/>
      <c r="AO87" s="559"/>
      <c r="AP87" s="559"/>
    </row>
    <row r="88" spans="1:42" s="163" customFormat="1" ht="20.2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1"/>
      <c r="V88" s="160"/>
      <c r="W88" s="547"/>
      <c r="X88" s="547"/>
      <c r="Y88" s="151" t="s">
        <v>11</v>
      </c>
      <c r="Z88" s="151" t="s">
        <v>12</v>
      </c>
      <c r="AA88" s="151" t="s">
        <v>8</v>
      </c>
      <c r="AB88" s="151" t="s">
        <v>11</v>
      </c>
      <c r="AC88" s="151" t="s">
        <v>12</v>
      </c>
      <c r="AD88" s="151" t="s">
        <v>8</v>
      </c>
      <c r="AE88" s="151" t="s">
        <v>11</v>
      </c>
      <c r="AF88" s="151" t="s">
        <v>12</v>
      </c>
      <c r="AG88" s="151" t="s">
        <v>8</v>
      </c>
      <c r="AH88" s="151" t="s">
        <v>11</v>
      </c>
      <c r="AI88" s="151" t="s">
        <v>12</v>
      </c>
      <c r="AJ88" s="151" t="s">
        <v>8</v>
      </c>
      <c r="AK88" s="173"/>
      <c r="AL88" s="173"/>
      <c r="AM88" s="174"/>
      <c r="AN88" s="175"/>
      <c r="AO88" s="175"/>
      <c r="AP88" s="175"/>
    </row>
    <row r="89" spans="1:42" s="163" customFormat="1" ht="23.2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1"/>
      <c r="V89" s="160"/>
      <c r="W89" s="152">
        <v>1</v>
      </c>
      <c r="X89" s="152">
        <v>2</v>
      </c>
      <c r="Y89" s="152">
        <v>3</v>
      </c>
      <c r="Z89" s="152">
        <v>4</v>
      </c>
      <c r="AA89" s="152">
        <v>5</v>
      </c>
      <c r="AB89" s="152">
        <v>3</v>
      </c>
      <c r="AC89" s="152">
        <v>4</v>
      </c>
      <c r="AD89" s="152">
        <v>5</v>
      </c>
      <c r="AE89" s="152">
        <v>3</v>
      </c>
      <c r="AF89" s="152">
        <v>4</v>
      </c>
      <c r="AG89" s="152">
        <v>5</v>
      </c>
      <c r="AH89" s="152">
        <v>3</v>
      </c>
      <c r="AI89" s="152">
        <v>4</v>
      </c>
      <c r="AJ89" s="152">
        <v>5</v>
      </c>
      <c r="AK89" s="176"/>
      <c r="AL89" s="177"/>
      <c r="AM89" s="178"/>
      <c r="AN89" s="179"/>
      <c r="AO89" s="179"/>
      <c r="AP89" s="179"/>
    </row>
    <row r="90" spans="1:42" s="111" customFormat="1" ht="20.2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0"/>
      <c r="W90" s="129">
        <v>1</v>
      </c>
      <c r="X90" s="144" t="s">
        <v>132</v>
      </c>
      <c r="Y90" s="129">
        <v>0</v>
      </c>
      <c r="Z90" s="129">
        <v>0</v>
      </c>
      <c r="AA90" s="129">
        <v>0</v>
      </c>
      <c r="AB90" s="129">
        <v>13</v>
      </c>
      <c r="AC90" s="129">
        <v>4</v>
      </c>
      <c r="AD90" s="129">
        <f>AB90+AC90</f>
        <v>17</v>
      </c>
      <c r="AE90" s="129">
        <v>0</v>
      </c>
      <c r="AF90" s="129">
        <v>0</v>
      </c>
      <c r="AG90" s="129">
        <v>0</v>
      </c>
      <c r="AH90" s="129">
        <v>0</v>
      </c>
      <c r="AI90" s="129">
        <v>0</v>
      </c>
      <c r="AJ90" s="129">
        <v>0</v>
      </c>
      <c r="AK90" s="167"/>
      <c r="AL90" s="167"/>
      <c r="AM90" s="117"/>
      <c r="AN90" s="112"/>
      <c r="AO90" s="112"/>
      <c r="AP90" s="112"/>
    </row>
    <row r="91" spans="1:42" s="111" customFormat="1" ht="18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0"/>
      <c r="W91" s="129">
        <v>2</v>
      </c>
      <c r="X91" s="144" t="s">
        <v>104</v>
      </c>
      <c r="Y91" s="129">
        <v>0</v>
      </c>
      <c r="Z91" s="129">
        <v>6</v>
      </c>
      <c r="AA91" s="129">
        <f>Y91+Z91</f>
        <v>6</v>
      </c>
      <c r="AB91" s="129">
        <v>18</v>
      </c>
      <c r="AC91" s="129">
        <v>10</v>
      </c>
      <c r="AD91" s="129">
        <f>AB91+AC91</f>
        <v>28</v>
      </c>
      <c r="AE91" s="129">
        <v>0</v>
      </c>
      <c r="AF91" s="129">
        <v>0</v>
      </c>
      <c r="AG91" s="129">
        <v>0</v>
      </c>
      <c r="AH91" s="129">
        <v>0</v>
      </c>
      <c r="AI91" s="129">
        <v>0</v>
      </c>
      <c r="AJ91" s="129">
        <v>0</v>
      </c>
      <c r="AK91" s="167"/>
      <c r="AL91" s="167"/>
      <c r="AM91" s="117"/>
      <c r="AN91" s="112"/>
      <c r="AO91" s="112"/>
      <c r="AP91" s="112"/>
    </row>
    <row r="92" spans="1:42" s="111" customFormat="1" ht="18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0"/>
      <c r="W92" s="129">
        <v>3</v>
      </c>
      <c r="X92" s="144" t="s">
        <v>134</v>
      </c>
      <c r="Y92" s="129">
        <v>0</v>
      </c>
      <c r="Z92" s="129">
        <v>7</v>
      </c>
      <c r="AA92" s="129">
        <f>Y92+Z92</f>
        <v>7</v>
      </c>
      <c r="AB92" s="129">
        <v>47</v>
      </c>
      <c r="AC92" s="129">
        <v>2</v>
      </c>
      <c r="AD92" s="129">
        <f>AB92+AC92</f>
        <v>49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0</v>
      </c>
      <c r="AK92" s="167"/>
      <c r="AL92" s="167"/>
      <c r="AM92" s="117"/>
      <c r="AN92" s="112"/>
      <c r="AO92" s="112"/>
      <c r="AP92" s="112"/>
    </row>
    <row r="93" spans="1:42" s="111" customFormat="1" ht="21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0"/>
      <c r="W93" s="129">
        <v>4</v>
      </c>
      <c r="X93" s="144" t="s">
        <v>99</v>
      </c>
      <c r="Y93" s="129">
        <v>0</v>
      </c>
      <c r="Z93" s="129">
        <v>6</v>
      </c>
      <c r="AA93" s="129">
        <f>Y93+Z93</f>
        <v>6</v>
      </c>
      <c r="AB93" s="129">
        <v>57</v>
      </c>
      <c r="AC93" s="129">
        <v>11</v>
      </c>
      <c r="AD93" s="129">
        <f>AB93+AC93</f>
        <v>68</v>
      </c>
      <c r="AE93" s="129">
        <v>0</v>
      </c>
      <c r="AF93" s="129">
        <v>0</v>
      </c>
      <c r="AG93" s="129">
        <v>0</v>
      </c>
      <c r="AH93" s="129">
        <v>0</v>
      </c>
      <c r="AI93" s="129">
        <v>0</v>
      </c>
      <c r="AJ93" s="129">
        <v>0</v>
      </c>
      <c r="AK93" s="167"/>
      <c r="AL93" s="167"/>
      <c r="AM93" s="117"/>
      <c r="AN93" s="112"/>
      <c r="AO93" s="112"/>
      <c r="AP93" s="112"/>
    </row>
    <row r="94" spans="1:42" s="111" customFormat="1" ht="21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0"/>
      <c r="W94" s="129">
        <v>5</v>
      </c>
      <c r="X94" s="144" t="s">
        <v>106</v>
      </c>
      <c r="Y94" s="129">
        <v>0</v>
      </c>
      <c r="Z94" s="129">
        <v>8</v>
      </c>
      <c r="AA94" s="129">
        <f>Y94+Z94</f>
        <v>8</v>
      </c>
      <c r="AB94" s="129">
        <v>24</v>
      </c>
      <c r="AC94" s="129">
        <v>11</v>
      </c>
      <c r="AD94" s="129">
        <f>AB94+AC94</f>
        <v>35</v>
      </c>
      <c r="AE94" s="129">
        <v>4</v>
      </c>
      <c r="AF94" s="129">
        <v>3</v>
      </c>
      <c r="AG94" s="129">
        <f>AE94+AF94</f>
        <v>7</v>
      </c>
      <c r="AH94" s="129">
        <v>0</v>
      </c>
      <c r="AI94" s="129">
        <v>0</v>
      </c>
      <c r="AJ94" s="129">
        <v>0</v>
      </c>
      <c r="AK94" s="167"/>
      <c r="AL94" s="167"/>
      <c r="AM94" s="117"/>
      <c r="AN94" s="112"/>
      <c r="AO94" s="112"/>
      <c r="AP94" s="112"/>
    </row>
    <row r="95" spans="1:42" s="111" customFormat="1" ht="24.75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0"/>
      <c r="W95" s="129">
        <v>6</v>
      </c>
      <c r="X95" s="144" t="s">
        <v>166</v>
      </c>
      <c r="Y95" s="129">
        <v>0</v>
      </c>
      <c r="Z95" s="129">
        <v>0</v>
      </c>
      <c r="AA95" s="129">
        <v>0</v>
      </c>
      <c r="AB95" s="129">
        <v>12</v>
      </c>
      <c r="AC95" s="129">
        <v>7</v>
      </c>
      <c r="AD95" s="129">
        <f t="shared" ref="AD95:AD100" si="6">AB95+AC95</f>
        <v>19</v>
      </c>
      <c r="AE95" s="129">
        <v>0</v>
      </c>
      <c r="AF95" s="129">
        <v>0</v>
      </c>
      <c r="AG95" s="129">
        <v>0</v>
      </c>
      <c r="AH95" s="129">
        <v>0</v>
      </c>
      <c r="AI95" s="129">
        <v>0</v>
      </c>
      <c r="AJ95" s="129">
        <v>0</v>
      </c>
      <c r="AK95" s="167"/>
      <c r="AL95" s="167"/>
      <c r="AM95" s="117"/>
      <c r="AN95" s="112"/>
      <c r="AO95" s="112"/>
      <c r="AP95" s="112"/>
    </row>
    <row r="96" spans="1:42" s="111" customFormat="1" ht="21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0"/>
      <c r="W96" s="129">
        <v>7</v>
      </c>
      <c r="X96" s="144" t="s">
        <v>98</v>
      </c>
      <c r="Y96" s="129">
        <v>0</v>
      </c>
      <c r="Z96" s="129">
        <v>2</v>
      </c>
      <c r="AA96" s="129">
        <f>Y96+Z96</f>
        <v>2</v>
      </c>
      <c r="AB96" s="129">
        <v>8</v>
      </c>
      <c r="AC96" s="129">
        <v>1</v>
      </c>
      <c r="AD96" s="129">
        <f t="shared" si="6"/>
        <v>9</v>
      </c>
      <c r="AE96" s="129">
        <v>0</v>
      </c>
      <c r="AF96" s="129">
        <v>0</v>
      </c>
      <c r="AG96" s="129">
        <v>0</v>
      </c>
      <c r="AH96" s="129">
        <v>0</v>
      </c>
      <c r="AI96" s="129">
        <v>0</v>
      </c>
      <c r="AJ96" s="129">
        <v>0</v>
      </c>
      <c r="AK96" s="167"/>
      <c r="AL96" s="167"/>
      <c r="AM96" s="117"/>
      <c r="AN96" s="112"/>
      <c r="AO96" s="112"/>
      <c r="AP96" s="112"/>
    </row>
    <row r="97" spans="1:42" s="111" customFormat="1" ht="21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0"/>
      <c r="W97" s="129">
        <v>8</v>
      </c>
      <c r="X97" s="144" t="s">
        <v>102</v>
      </c>
      <c r="Y97" s="129">
        <v>0</v>
      </c>
      <c r="Z97" s="129">
        <v>0</v>
      </c>
      <c r="AA97" s="129">
        <v>0</v>
      </c>
      <c r="AB97" s="129">
        <v>5</v>
      </c>
      <c r="AC97" s="129">
        <v>2</v>
      </c>
      <c r="AD97" s="129">
        <f>AB97+AC97</f>
        <v>7</v>
      </c>
      <c r="AE97" s="129">
        <v>0</v>
      </c>
      <c r="AF97" s="129">
        <v>0</v>
      </c>
      <c r="AG97" s="129">
        <v>0</v>
      </c>
      <c r="AH97" s="129">
        <v>0</v>
      </c>
      <c r="AI97" s="129">
        <v>0</v>
      </c>
      <c r="AJ97" s="129">
        <v>0</v>
      </c>
      <c r="AK97" s="167"/>
      <c r="AL97" s="167"/>
      <c r="AM97" s="117"/>
      <c r="AN97" s="112"/>
      <c r="AO97" s="112"/>
      <c r="AP97" s="112"/>
    </row>
    <row r="98" spans="1:42" s="111" customFormat="1" ht="21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0"/>
      <c r="W98" s="129">
        <v>9</v>
      </c>
      <c r="X98" s="144" t="s">
        <v>135</v>
      </c>
      <c r="Y98" s="129">
        <v>0</v>
      </c>
      <c r="Z98" s="129">
        <v>51</v>
      </c>
      <c r="AA98" s="129">
        <f>Y98+Z98</f>
        <v>51</v>
      </c>
      <c r="AB98" s="129">
        <v>42</v>
      </c>
      <c r="AC98" s="129">
        <v>15</v>
      </c>
      <c r="AD98" s="129">
        <f>AB98+AC98</f>
        <v>57</v>
      </c>
      <c r="AE98" s="129">
        <v>0</v>
      </c>
      <c r="AF98" s="129">
        <v>0</v>
      </c>
      <c r="AG98" s="129">
        <v>0</v>
      </c>
      <c r="AH98" s="129">
        <v>0</v>
      </c>
      <c r="AI98" s="129">
        <v>0</v>
      </c>
      <c r="AJ98" s="129">
        <v>0</v>
      </c>
      <c r="AK98" s="167"/>
      <c r="AL98" s="167"/>
      <c r="AM98" s="117"/>
      <c r="AN98" s="112"/>
      <c r="AO98" s="112"/>
      <c r="AP98" s="112"/>
    </row>
    <row r="99" spans="1:42" s="111" customFormat="1" ht="21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0"/>
      <c r="W99" s="129">
        <v>10</v>
      </c>
      <c r="X99" s="144" t="s">
        <v>167</v>
      </c>
      <c r="Y99" s="129">
        <v>0</v>
      </c>
      <c r="Z99" s="129">
        <v>0</v>
      </c>
      <c r="AA99" s="129">
        <v>0</v>
      </c>
      <c r="AB99" s="129">
        <v>144</v>
      </c>
      <c r="AC99" s="129">
        <v>34</v>
      </c>
      <c r="AD99" s="129">
        <f t="shared" si="6"/>
        <v>178</v>
      </c>
      <c r="AE99" s="129">
        <v>0</v>
      </c>
      <c r="AF99" s="129">
        <v>0</v>
      </c>
      <c r="AG99" s="129">
        <v>0</v>
      </c>
      <c r="AH99" s="129">
        <v>0</v>
      </c>
      <c r="AI99" s="129">
        <v>0</v>
      </c>
      <c r="AJ99" s="129">
        <v>0</v>
      </c>
      <c r="AK99" s="167"/>
      <c r="AL99" s="167"/>
      <c r="AM99" s="117"/>
      <c r="AN99" s="112"/>
      <c r="AO99" s="112"/>
      <c r="AP99" s="112"/>
    </row>
    <row r="100" spans="1:42" s="111" customFormat="1" ht="23.2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0"/>
      <c r="W100" s="129">
        <v>11</v>
      </c>
      <c r="X100" s="144" t="s">
        <v>137</v>
      </c>
      <c r="Y100" s="129">
        <v>0</v>
      </c>
      <c r="Z100" s="129">
        <v>5</v>
      </c>
      <c r="AA100" s="129">
        <f>Y100+Z100</f>
        <v>5</v>
      </c>
      <c r="AB100" s="129">
        <v>25</v>
      </c>
      <c r="AC100" s="129">
        <v>9</v>
      </c>
      <c r="AD100" s="129">
        <f t="shared" si="6"/>
        <v>34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67"/>
      <c r="AL100" s="167"/>
      <c r="AM100" s="117"/>
      <c r="AN100" s="112"/>
      <c r="AO100" s="112"/>
      <c r="AP100" s="112"/>
    </row>
    <row r="101" spans="1:42" s="163" customFormat="1" ht="23.2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1"/>
      <c r="V101" s="160"/>
      <c r="W101" s="151"/>
      <c r="X101" s="152" t="s">
        <v>8</v>
      </c>
      <c r="Y101" s="152">
        <f>SUM(Y90:Y100)</f>
        <v>0</v>
      </c>
      <c r="Z101" s="206">
        <f t="shared" ref="Z101:AJ101" si="7">SUM(Z90:Z100)</f>
        <v>85</v>
      </c>
      <c r="AA101" s="206">
        <f t="shared" si="7"/>
        <v>85</v>
      </c>
      <c r="AB101" s="206">
        <f t="shared" si="7"/>
        <v>395</v>
      </c>
      <c r="AC101" s="206">
        <f t="shared" si="7"/>
        <v>106</v>
      </c>
      <c r="AD101" s="206">
        <f t="shared" si="7"/>
        <v>501</v>
      </c>
      <c r="AE101" s="206">
        <f t="shared" si="7"/>
        <v>4</v>
      </c>
      <c r="AF101" s="206">
        <f t="shared" si="7"/>
        <v>3</v>
      </c>
      <c r="AG101" s="206">
        <f t="shared" si="7"/>
        <v>7</v>
      </c>
      <c r="AH101" s="206">
        <f t="shared" si="7"/>
        <v>0</v>
      </c>
      <c r="AI101" s="206">
        <f t="shared" si="7"/>
        <v>0</v>
      </c>
      <c r="AJ101" s="206">
        <f t="shared" si="7"/>
        <v>0</v>
      </c>
      <c r="AK101" s="173"/>
      <c r="AL101" s="173"/>
      <c r="AM101" s="174"/>
      <c r="AN101" s="175"/>
      <c r="AO101" s="175"/>
      <c r="AP101" s="175"/>
    </row>
    <row r="102" spans="1:42">
      <c r="V102" s="138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38"/>
      <c r="AL102" s="138"/>
      <c r="AM102" s="105"/>
    </row>
    <row r="103" spans="1:42">
      <c r="V103" s="138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38"/>
      <c r="AL103" s="138"/>
      <c r="AM103" s="105"/>
    </row>
    <row r="104" spans="1:42">
      <c r="V104" s="138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38"/>
      <c r="AL104" s="138"/>
      <c r="AM104" s="105"/>
    </row>
    <row r="105" spans="1:42">
      <c r="V105" s="138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38"/>
      <c r="AL105" s="138"/>
      <c r="AM105" s="105"/>
    </row>
    <row r="106" spans="1:42">
      <c r="V106" s="138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38"/>
      <c r="AL106" s="138"/>
      <c r="AM106" s="105"/>
    </row>
    <row r="107" spans="1:42">
      <c r="V107" s="138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38"/>
      <c r="AL107" s="138"/>
      <c r="AM107" s="105"/>
    </row>
    <row r="108" spans="1:42">
      <c r="V108" s="138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38"/>
      <c r="AL108" s="138"/>
      <c r="AM108" s="105"/>
    </row>
    <row r="109" spans="1:42">
      <c r="V109" s="138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38"/>
      <c r="AL109" s="138"/>
      <c r="AM109" s="105"/>
    </row>
    <row r="110" spans="1:42">
      <c r="V110" s="138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38"/>
      <c r="AL110" s="138"/>
      <c r="AM110" s="105"/>
    </row>
    <row r="111" spans="1:42">
      <c r="V111" s="138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38"/>
      <c r="AL111" s="138"/>
      <c r="AM111" s="105"/>
    </row>
    <row r="112" spans="1:42">
      <c r="V112" s="138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38"/>
      <c r="AL112" s="138"/>
      <c r="AM112" s="105"/>
    </row>
    <row r="113" spans="22:39">
      <c r="V113" s="138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38"/>
      <c r="AL113" s="138"/>
      <c r="AM113" s="105"/>
    </row>
  </sheetData>
  <mergeCells count="38">
    <mergeCell ref="AK87:AM87"/>
    <mergeCell ref="AN87:AP87"/>
    <mergeCell ref="AE71:AG71"/>
    <mergeCell ref="AH71:AJ71"/>
    <mergeCell ref="W87:W88"/>
    <mergeCell ref="X87:X88"/>
    <mergeCell ref="Y87:AA87"/>
    <mergeCell ref="AB87:AD87"/>
    <mergeCell ref="AE87:AG87"/>
    <mergeCell ref="AH87:AJ87"/>
    <mergeCell ref="AB71:AD71"/>
    <mergeCell ref="O56:Q56"/>
    <mergeCell ref="R56:T56"/>
    <mergeCell ref="W71:W72"/>
    <mergeCell ref="X71:X72"/>
    <mergeCell ref="Y71:AA71"/>
    <mergeCell ref="I14:K14"/>
    <mergeCell ref="A56:A57"/>
    <mergeCell ref="B56:B57"/>
    <mergeCell ref="C56:E56"/>
    <mergeCell ref="F56:H56"/>
    <mergeCell ref="I56:K56"/>
    <mergeCell ref="L14:N14"/>
    <mergeCell ref="L56:N56"/>
    <mergeCell ref="O14:Q14"/>
    <mergeCell ref="R14:T14"/>
    <mergeCell ref="A40:A41"/>
    <mergeCell ref="B40:B41"/>
    <mergeCell ref="C40:E40"/>
    <mergeCell ref="F40:H40"/>
    <mergeCell ref="I40:K40"/>
    <mergeCell ref="L40:N40"/>
    <mergeCell ref="O40:Q40"/>
    <mergeCell ref="R40:T40"/>
    <mergeCell ref="A14:A15"/>
    <mergeCell ref="B14:B15"/>
    <mergeCell ref="C14:E14"/>
    <mergeCell ref="F14:H14"/>
  </mergeCells>
  <printOptions horizontalCentered="1"/>
  <pageMargins left="0.7" right="0.7" top="0.75" bottom="0.75" header="0.3" footer="0.3"/>
  <pageSetup paperSize="258" scale="60" orientation="landscape" horizontalDpi="300" verticalDpi="300" r:id="rId1"/>
  <rowBreaks count="3" manualBreakCount="3">
    <brk id="36" max="16383" man="1"/>
    <brk id="70" max="37" man="1"/>
    <brk id="112" max="37" man="1"/>
  </rowBreaks>
  <colBreaks count="1" manualBreakCount="1">
    <brk id="20" max="11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view="pageLayout" topLeftCell="A25" workbookViewId="0">
      <selection activeCell="H17" sqref="H17"/>
    </sheetView>
  </sheetViews>
  <sheetFormatPr defaultColWidth="8.85546875" defaultRowHeight="15"/>
  <cols>
    <col min="2" max="2" width="21" customWidth="1"/>
    <col min="3" max="3" width="12.42578125" bestFit="1" customWidth="1"/>
    <col min="4" max="6" width="12.42578125" customWidth="1"/>
  </cols>
  <sheetData>
    <row r="2" spans="1:7" ht="15.75">
      <c r="A2" s="561" t="s">
        <v>154</v>
      </c>
      <c r="B2" s="561"/>
      <c r="C2" s="561"/>
      <c r="D2" s="561"/>
      <c r="E2" s="561"/>
      <c r="F2" s="561"/>
      <c r="G2" s="561"/>
    </row>
    <row r="5" spans="1:7" ht="30">
      <c r="A5" s="84" t="s">
        <v>1</v>
      </c>
      <c r="B5" s="84" t="s">
        <v>148</v>
      </c>
      <c r="C5" s="85" t="s">
        <v>153</v>
      </c>
      <c r="D5" s="86" t="s">
        <v>6</v>
      </c>
      <c r="E5" s="86" t="s">
        <v>5</v>
      </c>
      <c r="F5" s="86" t="s">
        <v>7</v>
      </c>
      <c r="G5" s="87" t="s">
        <v>8</v>
      </c>
    </row>
    <row r="6" spans="1:7" ht="29.25" customHeight="1">
      <c r="A6" s="36">
        <v>1</v>
      </c>
      <c r="B6" s="69" t="s">
        <v>46</v>
      </c>
      <c r="C6" s="36">
        <v>2</v>
      </c>
      <c r="D6" s="36">
        <v>0</v>
      </c>
      <c r="E6" s="36">
        <v>7</v>
      </c>
      <c r="F6" s="36">
        <v>2</v>
      </c>
      <c r="G6" s="36">
        <f>SUM(C6:F6)</f>
        <v>11</v>
      </c>
    </row>
    <row r="7" spans="1:7" ht="51" customHeight="1">
      <c r="A7" s="36">
        <v>2</v>
      </c>
      <c r="B7" s="69" t="s">
        <v>47</v>
      </c>
      <c r="C7" s="36">
        <v>31</v>
      </c>
      <c r="D7" s="36">
        <v>2</v>
      </c>
      <c r="E7" s="36">
        <v>10</v>
      </c>
      <c r="F7" s="36">
        <v>14</v>
      </c>
      <c r="G7" s="36">
        <f t="shared" ref="G7:G17" si="0">SUM(C7:F7)</f>
        <v>57</v>
      </c>
    </row>
    <row r="8" spans="1:7" ht="36.75" customHeight="1">
      <c r="A8" s="36">
        <v>3</v>
      </c>
      <c r="B8" s="69" t="s">
        <v>48</v>
      </c>
      <c r="C8" s="36">
        <v>5</v>
      </c>
      <c r="D8" s="36">
        <v>8</v>
      </c>
      <c r="E8" s="36">
        <v>9</v>
      </c>
      <c r="F8" s="36">
        <v>18</v>
      </c>
      <c r="G8" s="36">
        <f t="shared" si="0"/>
        <v>40</v>
      </c>
    </row>
    <row r="9" spans="1:7" ht="48.75" customHeight="1">
      <c r="A9" s="36">
        <v>4</v>
      </c>
      <c r="B9" s="69" t="s">
        <v>49</v>
      </c>
      <c r="C9" s="36">
        <v>38</v>
      </c>
      <c r="D9" s="36">
        <v>11</v>
      </c>
      <c r="E9" s="36">
        <v>83</v>
      </c>
      <c r="F9" s="36">
        <v>15</v>
      </c>
      <c r="G9" s="36">
        <f t="shared" si="0"/>
        <v>147</v>
      </c>
    </row>
    <row r="10" spans="1:7" ht="56.25" customHeight="1">
      <c r="A10" s="36">
        <v>5</v>
      </c>
      <c r="B10" s="69" t="s">
        <v>50</v>
      </c>
      <c r="C10" s="36">
        <v>2</v>
      </c>
      <c r="D10" s="36">
        <v>4</v>
      </c>
      <c r="E10" s="36">
        <v>2</v>
      </c>
      <c r="F10" s="36">
        <v>3</v>
      </c>
      <c r="G10" s="36">
        <f t="shared" si="0"/>
        <v>11</v>
      </c>
    </row>
    <row r="11" spans="1:7" ht="45">
      <c r="A11" s="36">
        <v>6</v>
      </c>
      <c r="B11" s="69" t="s">
        <v>51</v>
      </c>
      <c r="C11" s="36">
        <v>1</v>
      </c>
      <c r="D11" s="36">
        <v>1</v>
      </c>
      <c r="E11" s="36">
        <v>1</v>
      </c>
      <c r="F11" s="36">
        <v>1</v>
      </c>
      <c r="G11" s="36">
        <f t="shared" si="0"/>
        <v>4</v>
      </c>
    </row>
    <row r="12" spans="1:7" ht="51" customHeight="1">
      <c r="A12" s="36">
        <v>7</v>
      </c>
      <c r="B12" s="69" t="s">
        <v>52</v>
      </c>
      <c r="C12" s="36">
        <v>183</v>
      </c>
      <c r="D12" s="36">
        <v>88</v>
      </c>
      <c r="E12" s="36">
        <v>89</v>
      </c>
      <c r="F12" s="36">
        <v>62</v>
      </c>
      <c r="G12" s="36">
        <f t="shared" si="0"/>
        <v>422</v>
      </c>
    </row>
    <row r="13" spans="1:7" ht="20.25" customHeight="1">
      <c r="A13" s="36">
        <v>8</v>
      </c>
      <c r="B13" s="69" t="s">
        <v>53</v>
      </c>
      <c r="C13" s="36">
        <v>28</v>
      </c>
      <c r="D13" s="36">
        <v>26</v>
      </c>
      <c r="E13" s="36">
        <v>10</v>
      </c>
      <c r="F13" s="36">
        <v>14</v>
      </c>
      <c r="G13" s="36">
        <f t="shared" si="0"/>
        <v>78</v>
      </c>
    </row>
    <row r="14" spans="1:7" ht="32.25" customHeight="1">
      <c r="A14" s="36">
        <v>9</v>
      </c>
      <c r="B14" s="69" t="s">
        <v>54</v>
      </c>
      <c r="C14" s="36">
        <v>11</v>
      </c>
      <c r="D14" s="36">
        <v>11</v>
      </c>
      <c r="E14" s="36">
        <v>10</v>
      </c>
      <c r="F14" s="36">
        <v>11</v>
      </c>
      <c r="G14" s="36">
        <f t="shared" si="0"/>
        <v>43</v>
      </c>
    </row>
    <row r="15" spans="1:7" ht="33.75" customHeight="1">
      <c r="A15" s="36">
        <v>10</v>
      </c>
      <c r="B15" s="69" t="s">
        <v>55</v>
      </c>
      <c r="C15" s="36">
        <v>39</v>
      </c>
      <c r="D15" s="36">
        <v>6</v>
      </c>
      <c r="E15" s="36">
        <v>1</v>
      </c>
      <c r="F15" s="36">
        <v>16</v>
      </c>
      <c r="G15" s="36">
        <f t="shared" si="0"/>
        <v>62</v>
      </c>
    </row>
    <row r="16" spans="1:7" ht="24" customHeight="1">
      <c r="A16" s="36">
        <v>11</v>
      </c>
      <c r="B16" s="69" t="s">
        <v>56</v>
      </c>
      <c r="C16" s="36">
        <v>0</v>
      </c>
      <c r="D16" s="36">
        <v>1</v>
      </c>
      <c r="E16" s="36">
        <v>1</v>
      </c>
      <c r="F16" s="36">
        <v>0</v>
      </c>
      <c r="G16" s="36">
        <f t="shared" si="0"/>
        <v>2</v>
      </c>
    </row>
    <row r="17" spans="1:7" ht="45.75" customHeight="1">
      <c r="A17" s="36">
        <v>12</v>
      </c>
      <c r="B17" s="69" t="s">
        <v>57</v>
      </c>
      <c r="C17" s="36">
        <v>31</v>
      </c>
      <c r="D17" s="36">
        <v>9</v>
      </c>
      <c r="E17" s="36">
        <v>77</v>
      </c>
      <c r="F17" s="36">
        <v>10</v>
      </c>
      <c r="G17" s="36">
        <f t="shared" si="0"/>
        <v>127</v>
      </c>
    </row>
  </sheetData>
  <mergeCells count="1">
    <mergeCell ref="A2:G2"/>
  </mergeCells>
  <pageMargins left="1.3412500000000001" right="0.7" top="0.75" bottom="0.75" header="0.3" footer="0.3"/>
  <pageSetup paperSize="5" scale="8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7:AN113"/>
  <sheetViews>
    <sheetView view="pageBreakPreview" topLeftCell="H70" zoomScale="40" zoomScaleNormal="40" zoomScaleSheetLayoutView="40" zoomScalePageLayoutView="10" workbookViewId="0">
      <selection activeCell="AM98" sqref="AM98"/>
    </sheetView>
  </sheetViews>
  <sheetFormatPr defaultColWidth="9.140625" defaultRowHeight="14.25"/>
  <cols>
    <col min="1" max="1" width="6.140625" style="323" bestFit="1" customWidth="1"/>
    <col min="2" max="2" width="31" style="323" customWidth="1"/>
    <col min="3" max="3" width="6.85546875" style="323" bestFit="1" customWidth="1"/>
    <col min="4" max="4" width="16.7109375" style="323" bestFit="1" customWidth="1"/>
    <col min="5" max="5" width="11.140625" style="323" bestFit="1" customWidth="1"/>
    <col min="6" max="6" width="6.7109375" style="323" customWidth="1"/>
    <col min="7" max="7" width="16.7109375" style="323" bestFit="1" customWidth="1"/>
    <col min="8" max="8" width="11.140625" style="323" bestFit="1" customWidth="1"/>
    <col min="9" max="9" width="10.42578125" style="323" bestFit="1" customWidth="1"/>
    <col min="10" max="10" width="16.7109375" style="323" bestFit="1" customWidth="1"/>
    <col min="11" max="11" width="11.140625" style="323" bestFit="1" customWidth="1"/>
    <col min="12" max="12" width="6.85546875" style="323" bestFit="1" customWidth="1"/>
    <col min="13" max="13" width="16.7109375" style="323" bestFit="1" customWidth="1"/>
    <col min="14" max="14" width="11.140625" style="323" bestFit="1" customWidth="1"/>
    <col min="15" max="15" width="6.42578125" style="323" customWidth="1"/>
    <col min="16" max="16" width="16.7109375" style="323" bestFit="1" customWidth="1"/>
    <col min="17" max="17" width="11" style="323" bestFit="1" customWidth="1"/>
    <col min="18" max="18" width="6.7109375" style="323" bestFit="1" customWidth="1"/>
    <col min="19" max="19" width="16.42578125" style="323" bestFit="1" customWidth="1"/>
    <col min="20" max="20" width="11" style="323" bestFit="1" customWidth="1"/>
    <col min="21" max="21" width="9.140625" style="323"/>
    <col min="22" max="22" width="31.85546875" style="323" bestFit="1" customWidth="1"/>
    <col min="23" max="23" width="9.140625" style="323"/>
    <col min="24" max="24" width="16.42578125" style="323" bestFit="1" customWidth="1"/>
    <col min="25" max="25" width="10.85546875" style="323" bestFit="1" customWidth="1"/>
    <col min="26" max="26" width="9.140625" style="323"/>
    <col min="27" max="27" width="16.42578125" style="323" bestFit="1" customWidth="1"/>
    <col min="28" max="28" width="10.85546875" style="323" bestFit="1" customWidth="1"/>
    <col min="29" max="29" width="9.140625" style="323"/>
    <col min="30" max="30" width="16.42578125" style="323" bestFit="1" customWidth="1"/>
    <col min="31" max="31" width="10.85546875" style="323" bestFit="1" customWidth="1"/>
    <col min="32" max="32" width="9.140625" style="323"/>
    <col min="33" max="33" width="16.42578125" style="323" bestFit="1" customWidth="1"/>
    <col min="34" max="34" width="10.85546875" style="323" bestFit="1" customWidth="1"/>
    <col min="35" max="35" width="8.42578125" style="322" bestFit="1" customWidth="1"/>
    <col min="36" max="36" width="19.140625" style="322" bestFit="1" customWidth="1"/>
    <col min="37" max="37" width="12.7109375" style="323" bestFit="1" customWidth="1"/>
    <col min="38" max="16384" width="9.140625" style="323"/>
  </cols>
  <sheetData>
    <row r="7" spans="1:22" ht="15">
      <c r="A7" s="320"/>
      <c r="B7" s="320"/>
      <c r="C7" s="320"/>
      <c r="D7" s="320"/>
      <c r="E7" s="320"/>
      <c r="F7" s="320"/>
      <c r="G7" s="320"/>
    </row>
    <row r="8" spans="1:22" ht="15">
      <c r="A8" s="320"/>
      <c r="B8" s="320"/>
      <c r="C8" s="320"/>
      <c r="D8" s="320"/>
      <c r="E8" s="320"/>
      <c r="F8" s="320"/>
      <c r="G8" s="320"/>
    </row>
    <row r="9" spans="1:22" ht="15">
      <c r="A9" s="320"/>
      <c r="B9" s="320"/>
      <c r="C9" s="320"/>
      <c r="D9" s="320"/>
      <c r="E9" s="320"/>
      <c r="F9" s="320"/>
      <c r="G9" s="320"/>
    </row>
    <row r="10" spans="1:22" ht="15">
      <c r="A10" s="320"/>
      <c r="B10" s="320"/>
      <c r="C10" s="320"/>
      <c r="D10" s="320"/>
      <c r="E10" s="320"/>
      <c r="F10" s="320"/>
      <c r="G10" s="320"/>
      <c r="V10" s="394" t="s">
        <v>163</v>
      </c>
    </row>
    <row r="11" spans="1:22" ht="15">
      <c r="A11" s="320"/>
      <c r="B11" s="320"/>
      <c r="C11" s="320"/>
      <c r="D11" s="320"/>
      <c r="E11" s="320"/>
      <c r="F11" s="320"/>
      <c r="G11" s="320"/>
    </row>
    <row r="12" spans="1:22" ht="15">
      <c r="A12" s="320"/>
      <c r="B12" s="320"/>
      <c r="C12" s="320"/>
      <c r="D12" s="320"/>
      <c r="E12" s="320"/>
      <c r="F12" s="320"/>
      <c r="G12" s="320"/>
    </row>
    <row r="13" spans="1:22" ht="21.75" customHeight="1">
      <c r="A13" s="320"/>
      <c r="B13" s="320"/>
      <c r="C13" s="320"/>
      <c r="D13" s="320"/>
      <c r="E13" s="320"/>
      <c r="F13" s="320"/>
      <c r="G13" s="320"/>
    </row>
    <row r="14" spans="1:22" s="387" customFormat="1" ht="63.75" customHeight="1">
      <c r="A14" s="564" t="s">
        <v>1</v>
      </c>
      <c r="B14" s="564" t="s">
        <v>19</v>
      </c>
      <c r="C14" s="563" t="s">
        <v>39</v>
      </c>
      <c r="D14" s="563"/>
      <c r="E14" s="563"/>
      <c r="F14" s="563" t="s">
        <v>40</v>
      </c>
      <c r="G14" s="563"/>
      <c r="H14" s="563"/>
      <c r="I14" s="563" t="s">
        <v>20</v>
      </c>
      <c r="J14" s="563"/>
      <c r="K14" s="563"/>
      <c r="L14" s="564" t="s">
        <v>21</v>
      </c>
      <c r="M14" s="564"/>
      <c r="N14" s="564"/>
      <c r="O14" s="563" t="s">
        <v>165</v>
      </c>
      <c r="P14" s="563"/>
      <c r="Q14" s="563"/>
      <c r="R14" s="563" t="s">
        <v>22</v>
      </c>
      <c r="S14" s="563"/>
      <c r="T14" s="563"/>
    </row>
    <row r="15" spans="1:22" s="387" customFormat="1" ht="18" customHeight="1">
      <c r="A15" s="564"/>
      <c r="B15" s="564"/>
      <c r="C15" s="388" t="s">
        <v>11</v>
      </c>
      <c r="D15" s="388" t="s">
        <v>12</v>
      </c>
      <c r="E15" s="388" t="s">
        <v>8</v>
      </c>
      <c r="F15" s="388" t="s">
        <v>11</v>
      </c>
      <c r="G15" s="388" t="s">
        <v>12</v>
      </c>
      <c r="H15" s="388" t="s">
        <v>8</v>
      </c>
      <c r="I15" s="388" t="s">
        <v>11</v>
      </c>
      <c r="J15" s="388" t="s">
        <v>12</v>
      </c>
      <c r="K15" s="388" t="s">
        <v>8</v>
      </c>
      <c r="L15" s="388" t="s">
        <v>11</v>
      </c>
      <c r="M15" s="388" t="s">
        <v>12</v>
      </c>
      <c r="N15" s="388" t="s">
        <v>8</v>
      </c>
      <c r="O15" s="388" t="s">
        <v>11</v>
      </c>
      <c r="P15" s="388" t="s">
        <v>12</v>
      </c>
      <c r="Q15" s="388" t="s">
        <v>8</v>
      </c>
      <c r="R15" s="388" t="s">
        <v>11</v>
      </c>
      <c r="S15" s="388" t="s">
        <v>12</v>
      </c>
      <c r="T15" s="388" t="s">
        <v>8</v>
      </c>
    </row>
    <row r="16" spans="1:22" s="390" customFormat="1" ht="18.75" customHeight="1">
      <c r="A16" s="389">
        <v>1</v>
      </c>
      <c r="B16" s="389">
        <v>2</v>
      </c>
      <c r="C16" s="389">
        <v>3</v>
      </c>
      <c r="D16" s="389">
        <v>4</v>
      </c>
      <c r="E16" s="389">
        <v>5</v>
      </c>
      <c r="F16" s="389">
        <v>3</v>
      </c>
      <c r="G16" s="389">
        <v>4</v>
      </c>
      <c r="H16" s="389">
        <v>5</v>
      </c>
      <c r="I16" s="389">
        <v>3</v>
      </c>
      <c r="J16" s="389">
        <v>4</v>
      </c>
      <c r="K16" s="389">
        <v>5</v>
      </c>
      <c r="L16" s="389">
        <v>3</v>
      </c>
      <c r="M16" s="389">
        <v>4</v>
      </c>
      <c r="N16" s="389">
        <v>5</v>
      </c>
      <c r="O16" s="389">
        <v>3</v>
      </c>
      <c r="P16" s="389">
        <v>4</v>
      </c>
      <c r="Q16" s="389">
        <v>5</v>
      </c>
      <c r="R16" s="389">
        <v>3</v>
      </c>
      <c r="S16" s="389">
        <v>4</v>
      </c>
      <c r="T16" s="389">
        <v>5</v>
      </c>
    </row>
    <row r="17" spans="1:33" s="412" customFormat="1" ht="22.5" customHeight="1">
      <c r="A17" s="362">
        <v>1</v>
      </c>
      <c r="B17" s="339" t="s">
        <v>132</v>
      </c>
      <c r="C17" s="418">
        <v>0</v>
      </c>
      <c r="D17" s="418">
        <v>0</v>
      </c>
      <c r="E17" s="433">
        <v>0</v>
      </c>
      <c r="F17" s="362">
        <v>3</v>
      </c>
      <c r="G17" s="362">
        <v>0</v>
      </c>
      <c r="H17" s="362">
        <f>SUM(F17:G17)</f>
        <v>3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2">
        <v>0</v>
      </c>
      <c r="O17" s="362">
        <v>2</v>
      </c>
      <c r="P17" s="362">
        <v>1</v>
      </c>
      <c r="Q17" s="362">
        <f>SUM(O17:P17)</f>
        <v>3</v>
      </c>
      <c r="R17" s="362">
        <v>0</v>
      </c>
      <c r="S17" s="362">
        <v>0</v>
      </c>
      <c r="T17" s="362">
        <v>0</v>
      </c>
      <c r="V17" s="412">
        <f>E17+H17+K17+N17+Q17+T17</f>
        <v>6</v>
      </c>
    </row>
    <row r="18" spans="1:33" s="412" customFormat="1" ht="22.5" customHeight="1">
      <c r="A18" s="362">
        <v>2</v>
      </c>
      <c r="B18" s="339" t="s">
        <v>104</v>
      </c>
      <c r="C18" s="418">
        <v>0</v>
      </c>
      <c r="D18" s="418">
        <v>0</v>
      </c>
      <c r="E18" s="433">
        <v>0</v>
      </c>
      <c r="F18" s="362">
        <v>0</v>
      </c>
      <c r="G18" s="362">
        <v>0</v>
      </c>
      <c r="H18" s="362">
        <f t="shared" ref="H18:H27" si="0">SUM(F18:G18)</f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62">
        <v>0</v>
      </c>
      <c r="O18" s="362">
        <v>0</v>
      </c>
      <c r="P18" s="362">
        <v>3</v>
      </c>
      <c r="Q18" s="362">
        <f t="shared" ref="Q18:Q27" si="1">SUM(O18:P18)</f>
        <v>3</v>
      </c>
      <c r="R18" s="362">
        <v>0</v>
      </c>
      <c r="S18" s="362">
        <v>0</v>
      </c>
      <c r="T18" s="362">
        <v>0</v>
      </c>
      <c r="V18" s="412">
        <f t="shared" ref="V18:V27" si="2">E18+H18+K18+N18+Q18+T18</f>
        <v>3</v>
      </c>
    </row>
    <row r="19" spans="1:33" s="412" customFormat="1" ht="22.5" customHeight="1">
      <c r="A19" s="362">
        <v>3</v>
      </c>
      <c r="B19" s="339" t="s">
        <v>134</v>
      </c>
      <c r="C19" s="418">
        <v>0</v>
      </c>
      <c r="D19" s="418">
        <v>0</v>
      </c>
      <c r="E19" s="433">
        <v>0</v>
      </c>
      <c r="F19" s="362">
        <v>5</v>
      </c>
      <c r="G19" s="362">
        <v>1</v>
      </c>
      <c r="H19" s="362">
        <f t="shared" si="0"/>
        <v>6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  <c r="O19" s="362">
        <v>0</v>
      </c>
      <c r="P19" s="362">
        <v>2</v>
      </c>
      <c r="Q19" s="362">
        <f t="shared" si="1"/>
        <v>2</v>
      </c>
      <c r="R19" s="362">
        <v>0</v>
      </c>
      <c r="S19" s="362">
        <v>0</v>
      </c>
      <c r="T19" s="362">
        <v>0</v>
      </c>
      <c r="V19" s="412">
        <f t="shared" si="2"/>
        <v>8</v>
      </c>
    </row>
    <row r="20" spans="1:33" s="412" customFormat="1" ht="24" customHeight="1">
      <c r="A20" s="362">
        <v>4</v>
      </c>
      <c r="B20" s="339" t="s">
        <v>99</v>
      </c>
      <c r="C20" s="418">
        <v>0</v>
      </c>
      <c r="D20" s="418">
        <v>0</v>
      </c>
      <c r="E20" s="433">
        <v>0</v>
      </c>
      <c r="F20" s="362">
        <v>0</v>
      </c>
      <c r="G20" s="362">
        <v>0</v>
      </c>
      <c r="H20" s="362">
        <f t="shared" si="0"/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2">
        <v>0</v>
      </c>
      <c r="O20" s="362">
        <v>0</v>
      </c>
      <c r="P20" s="362">
        <v>0</v>
      </c>
      <c r="Q20" s="362">
        <f t="shared" si="1"/>
        <v>0</v>
      </c>
      <c r="R20" s="362">
        <v>0</v>
      </c>
      <c r="S20" s="362">
        <v>0</v>
      </c>
      <c r="T20" s="362">
        <v>0</v>
      </c>
      <c r="V20" s="412">
        <f t="shared" si="2"/>
        <v>0</v>
      </c>
    </row>
    <row r="21" spans="1:33" s="412" customFormat="1" ht="24" customHeight="1">
      <c r="A21" s="362">
        <v>5</v>
      </c>
      <c r="B21" s="339" t="s">
        <v>136</v>
      </c>
      <c r="C21" s="418">
        <v>0</v>
      </c>
      <c r="D21" s="418">
        <v>0</v>
      </c>
      <c r="E21" s="433">
        <v>0</v>
      </c>
      <c r="F21" s="362">
        <v>0</v>
      </c>
      <c r="G21" s="362">
        <v>0</v>
      </c>
      <c r="H21" s="362">
        <f t="shared" si="0"/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62">
        <v>0</v>
      </c>
      <c r="O21" s="362">
        <v>0</v>
      </c>
      <c r="P21" s="362">
        <v>4</v>
      </c>
      <c r="Q21" s="362">
        <f t="shared" si="1"/>
        <v>4</v>
      </c>
      <c r="R21" s="362">
        <v>0</v>
      </c>
      <c r="S21" s="362">
        <v>0</v>
      </c>
      <c r="T21" s="362">
        <v>0</v>
      </c>
      <c r="V21" s="412">
        <f t="shared" si="2"/>
        <v>4</v>
      </c>
    </row>
    <row r="22" spans="1:33" s="412" customFormat="1" ht="24" customHeight="1">
      <c r="A22" s="362">
        <v>6</v>
      </c>
      <c r="B22" s="339" t="s">
        <v>166</v>
      </c>
      <c r="C22" s="418">
        <v>0</v>
      </c>
      <c r="D22" s="418">
        <v>0</v>
      </c>
      <c r="E22" s="433">
        <v>0</v>
      </c>
      <c r="F22" s="362">
        <v>0</v>
      </c>
      <c r="G22" s="362">
        <v>0</v>
      </c>
      <c r="H22" s="362">
        <f t="shared" si="0"/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  <c r="O22" s="362">
        <v>4</v>
      </c>
      <c r="P22" s="362">
        <v>2</v>
      </c>
      <c r="Q22" s="362">
        <f t="shared" si="1"/>
        <v>6</v>
      </c>
      <c r="R22" s="362">
        <v>0</v>
      </c>
      <c r="S22" s="362">
        <v>0</v>
      </c>
      <c r="T22" s="362">
        <v>0</v>
      </c>
      <c r="V22" s="412">
        <f t="shared" si="2"/>
        <v>6</v>
      </c>
    </row>
    <row r="23" spans="1:33" s="412" customFormat="1" ht="24" customHeight="1">
      <c r="A23" s="362">
        <v>7</v>
      </c>
      <c r="B23" s="339" t="s">
        <v>98</v>
      </c>
      <c r="C23" s="418">
        <v>0</v>
      </c>
      <c r="D23" s="418">
        <v>0</v>
      </c>
      <c r="E23" s="433">
        <v>0</v>
      </c>
      <c r="F23" s="362">
        <v>2</v>
      </c>
      <c r="G23" s="362">
        <v>1</v>
      </c>
      <c r="H23" s="362">
        <f t="shared" si="0"/>
        <v>3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62">
        <v>0</v>
      </c>
      <c r="O23" s="362">
        <v>0</v>
      </c>
      <c r="P23" s="362">
        <v>0</v>
      </c>
      <c r="Q23" s="362">
        <f t="shared" si="1"/>
        <v>0</v>
      </c>
      <c r="R23" s="362">
        <v>0</v>
      </c>
      <c r="S23" s="362">
        <v>0</v>
      </c>
      <c r="T23" s="362">
        <v>0</v>
      </c>
      <c r="V23" s="412">
        <f t="shared" si="2"/>
        <v>3</v>
      </c>
    </row>
    <row r="24" spans="1:33" s="412" customFormat="1" ht="24" customHeight="1">
      <c r="A24" s="362">
        <v>8</v>
      </c>
      <c r="B24" s="339" t="s">
        <v>133</v>
      </c>
      <c r="C24" s="418">
        <v>0</v>
      </c>
      <c r="D24" s="418">
        <v>0</v>
      </c>
      <c r="E24" s="433">
        <v>0</v>
      </c>
      <c r="F24" s="362">
        <v>2</v>
      </c>
      <c r="G24" s="362">
        <v>0</v>
      </c>
      <c r="H24" s="362">
        <f t="shared" si="0"/>
        <v>2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362">
        <v>0</v>
      </c>
      <c r="O24" s="362">
        <v>0</v>
      </c>
      <c r="P24" s="362">
        <v>1</v>
      </c>
      <c r="Q24" s="362">
        <f t="shared" si="1"/>
        <v>1</v>
      </c>
      <c r="R24" s="362">
        <v>0</v>
      </c>
      <c r="S24" s="362">
        <v>0</v>
      </c>
      <c r="T24" s="362">
        <v>0</v>
      </c>
      <c r="V24" s="412">
        <f t="shared" si="2"/>
        <v>3</v>
      </c>
    </row>
    <row r="25" spans="1:33" s="412" customFormat="1" ht="22.5" customHeight="1">
      <c r="A25" s="362">
        <v>9</v>
      </c>
      <c r="B25" s="339" t="s">
        <v>135</v>
      </c>
      <c r="C25" s="418">
        <v>0</v>
      </c>
      <c r="D25" s="418">
        <v>0</v>
      </c>
      <c r="E25" s="433">
        <v>0</v>
      </c>
      <c r="F25" s="362">
        <v>6</v>
      </c>
      <c r="G25" s="362">
        <v>4</v>
      </c>
      <c r="H25" s="362">
        <f>SUM(F25:G25)</f>
        <v>10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362">
        <v>0</v>
      </c>
      <c r="O25" s="362">
        <v>0</v>
      </c>
      <c r="P25" s="362">
        <v>1</v>
      </c>
      <c r="Q25" s="362">
        <f t="shared" si="1"/>
        <v>1</v>
      </c>
      <c r="R25" s="362">
        <v>0</v>
      </c>
      <c r="S25" s="362">
        <v>0</v>
      </c>
      <c r="T25" s="362">
        <v>0</v>
      </c>
      <c r="V25" s="412">
        <f t="shared" si="2"/>
        <v>11</v>
      </c>
    </row>
    <row r="26" spans="1:33" s="447" customFormat="1" ht="24" customHeight="1">
      <c r="A26" s="362">
        <v>10</v>
      </c>
      <c r="B26" s="445" t="s">
        <v>167</v>
      </c>
      <c r="C26" s="433">
        <v>0</v>
      </c>
      <c r="D26" s="433">
        <v>0</v>
      </c>
      <c r="E26" s="433">
        <v>0</v>
      </c>
      <c r="F26" s="446">
        <v>0</v>
      </c>
      <c r="G26" s="446">
        <v>5</v>
      </c>
      <c r="H26" s="362">
        <f t="shared" si="0"/>
        <v>5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1</v>
      </c>
      <c r="P26" s="446">
        <v>1</v>
      </c>
      <c r="Q26" s="362">
        <f t="shared" si="1"/>
        <v>2</v>
      </c>
      <c r="R26" s="446">
        <v>0</v>
      </c>
      <c r="S26" s="446">
        <v>0</v>
      </c>
      <c r="T26" s="446">
        <v>0</v>
      </c>
      <c r="V26" s="412">
        <f t="shared" si="2"/>
        <v>7</v>
      </c>
      <c r="AG26" s="412"/>
    </row>
    <row r="27" spans="1:33" s="412" customFormat="1" ht="22.5" customHeight="1">
      <c r="A27" s="362">
        <v>11</v>
      </c>
      <c r="B27" s="339" t="s">
        <v>137</v>
      </c>
      <c r="C27" s="418">
        <v>0</v>
      </c>
      <c r="D27" s="418">
        <v>0</v>
      </c>
      <c r="E27" s="433">
        <v>0</v>
      </c>
      <c r="F27" s="362">
        <v>0</v>
      </c>
      <c r="G27" s="362">
        <v>0</v>
      </c>
      <c r="H27" s="362">
        <f t="shared" si="0"/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362">
        <v>0</v>
      </c>
      <c r="O27" s="362">
        <v>0</v>
      </c>
      <c r="P27" s="362">
        <v>3</v>
      </c>
      <c r="Q27" s="362">
        <f t="shared" si="1"/>
        <v>3</v>
      </c>
      <c r="R27" s="362">
        <v>0</v>
      </c>
      <c r="S27" s="362">
        <v>0</v>
      </c>
      <c r="T27" s="362">
        <v>0</v>
      </c>
      <c r="V27" s="412">
        <f t="shared" si="2"/>
        <v>3</v>
      </c>
    </row>
    <row r="28" spans="1:33" s="387" customFormat="1" ht="24" customHeight="1">
      <c r="A28" s="388"/>
      <c r="B28" s="389" t="s">
        <v>8</v>
      </c>
      <c r="C28" s="400">
        <f>SUM(C17:C27)</f>
        <v>0</v>
      </c>
      <c r="D28" s="400">
        <f t="shared" ref="D28:P28" si="3">SUM(D17:D27)</f>
        <v>0</v>
      </c>
      <c r="E28" s="400">
        <f t="shared" si="3"/>
        <v>0</v>
      </c>
      <c r="F28" s="400">
        <f>SUM(F17:F27)</f>
        <v>18</v>
      </c>
      <c r="G28" s="400">
        <f>SUM(G17:G27)</f>
        <v>11</v>
      </c>
      <c r="H28" s="400">
        <f>SUM(H17:H27)</f>
        <v>29</v>
      </c>
      <c r="I28" s="400">
        <f t="shared" si="3"/>
        <v>0</v>
      </c>
      <c r="J28" s="400">
        <f t="shared" si="3"/>
        <v>0</v>
      </c>
      <c r="K28" s="400">
        <f t="shared" si="3"/>
        <v>0</v>
      </c>
      <c r="L28" s="400">
        <f t="shared" si="3"/>
        <v>0</v>
      </c>
      <c r="M28" s="400">
        <f t="shared" si="3"/>
        <v>0</v>
      </c>
      <c r="N28" s="400">
        <f t="shared" si="3"/>
        <v>0</v>
      </c>
      <c r="O28" s="400">
        <f t="shared" si="3"/>
        <v>7</v>
      </c>
      <c r="P28" s="400">
        <f t="shared" si="3"/>
        <v>18</v>
      </c>
      <c r="Q28" s="400">
        <f>O28+P28</f>
        <v>25</v>
      </c>
      <c r="R28" s="400">
        <f>SUM(R17:R27)</f>
        <v>0</v>
      </c>
      <c r="S28" s="400">
        <f>SUM(S17:S27)</f>
        <v>0</v>
      </c>
      <c r="T28" s="400">
        <f>SUM(T17:T27)</f>
        <v>0</v>
      </c>
    </row>
    <row r="29" spans="1:33" ht="15">
      <c r="A29" s="320"/>
      <c r="B29" s="320"/>
      <c r="C29" s="320"/>
      <c r="D29" s="320"/>
      <c r="E29" s="320"/>
      <c r="F29" s="320"/>
      <c r="G29" s="320"/>
    </row>
    <row r="30" spans="1:33" ht="15">
      <c r="A30" s="320"/>
      <c r="B30" s="320"/>
      <c r="C30" s="320"/>
      <c r="D30" s="320"/>
      <c r="E30" s="320"/>
      <c r="F30" s="320"/>
      <c r="G30" s="320"/>
    </row>
    <row r="31" spans="1:33" ht="15">
      <c r="A31" s="320"/>
      <c r="B31" s="320"/>
      <c r="C31" s="320"/>
      <c r="D31" s="320"/>
      <c r="E31" s="320"/>
      <c r="F31" s="320"/>
      <c r="G31" s="320"/>
    </row>
    <row r="32" spans="1:33" ht="15">
      <c r="A32" s="320"/>
      <c r="B32" s="320"/>
      <c r="C32" s="320"/>
      <c r="D32" s="320"/>
      <c r="E32" s="320"/>
      <c r="F32" s="320"/>
      <c r="G32" s="320"/>
    </row>
    <row r="33" spans="1:22" ht="15">
      <c r="A33" s="320"/>
      <c r="B33" s="320"/>
      <c r="C33" s="320"/>
      <c r="D33" s="320"/>
      <c r="E33" s="320"/>
      <c r="F33" s="320"/>
      <c r="G33" s="320"/>
    </row>
    <row r="34" spans="1:22" ht="15">
      <c r="A34" s="320"/>
      <c r="B34" s="320"/>
      <c r="C34" s="320"/>
      <c r="D34" s="320"/>
      <c r="E34" s="320"/>
      <c r="F34" s="320"/>
      <c r="G34" s="320"/>
    </row>
    <row r="35" spans="1:22" ht="15">
      <c r="A35" s="320"/>
      <c r="B35" s="320"/>
      <c r="C35" s="320"/>
      <c r="D35" s="320"/>
      <c r="E35" s="320"/>
      <c r="F35" s="320"/>
      <c r="G35" s="320"/>
    </row>
    <row r="38" spans="1:22" ht="15.75" customHeight="1"/>
    <row r="40" spans="1:22" s="391" customFormat="1" ht="40.5" customHeight="1">
      <c r="A40" s="564" t="s">
        <v>1</v>
      </c>
      <c r="B40" s="564" t="s">
        <v>19</v>
      </c>
      <c r="C40" s="563" t="s">
        <v>23</v>
      </c>
      <c r="D40" s="563"/>
      <c r="E40" s="563"/>
      <c r="F40" s="563" t="s">
        <v>42</v>
      </c>
      <c r="G40" s="563"/>
      <c r="H40" s="563"/>
      <c r="I40" s="563" t="s">
        <v>43</v>
      </c>
      <c r="J40" s="563"/>
      <c r="K40" s="563"/>
      <c r="L40" s="564" t="s">
        <v>24</v>
      </c>
      <c r="M40" s="564"/>
      <c r="N40" s="564"/>
      <c r="O40" s="564" t="s">
        <v>25</v>
      </c>
      <c r="P40" s="564"/>
      <c r="Q40" s="564"/>
      <c r="R40" s="563" t="s">
        <v>26</v>
      </c>
      <c r="S40" s="563"/>
      <c r="T40" s="563"/>
    </row>
    <row r="41" spans="1:22" s="391" customFormat="1" ht="18" customHeight="1">
      <c r="A41" s="564"/>
      <c r="B41" s="564"/>
      <c r="C41" s="392" t="s">
        <v>11</v>
      </c>
      <c r="D41" s="392" t="s">
        <v>12</v>
      </c>
      <c r="E41" s="392" t="s">
        <v>8</v>
      </c>
      <c r="F41" s="392" t="s">
        <v>11</v>
      </c>
      <c r="G41" s="392" t="s">
        <v>12</v>
      </c>
      <c r="H41" s="392" t="s">
        <v>8</v>
      </c>
      <c r="I41" s="392" t="s">
        <v>11</v>
      </c>
      <c r="J41" s="392" t="s">
        <v>12</v>
      </c>
      <c r="K41" s="392" t="s">
        <v>8</v>
      </c>
      <c r="L41" s="392" t="s">
        <v>11</v>
      </c>
      <c r="M41" s="392" t="s">
        <v>12</v>
      </c>
      <c r="N41" s="392" t="s">
        <v>8</v>
      </c>
      <c r="O41" s="392" t="s">
        <v>11</v>
      </c>
      <c r="P41" s="392" t="s">
        <v>12</v>
      </c>
      <c r="Q41" s="392" t="s">
        <v>8</v>
      </c>
      <c r="R41" s="392" t="s">
        <v>11</v>
      </c>
      <c r="S41" s="392" t="s">
        <v>12</v>
      </c>
      <c r="T41" s="392" t="s">
        <v>8</v>
      </c>
    </row>
    <row r="42" spans="1:22" s="391" customFormat="1" ht="20.25" customHeight="1">
      <c r="A42" s="400">
        <v>1</v>
      </c>
      <c r="B42" s="400">
        <v>2</v>
      </c>
      <c r="C42" s="400">
        <v>3</v>
      </c>
      <c r="D42" s="400">
        <v>4</v>
      </c>
      <c r="E42" s="400">
        <v>5</v>
      </c>
      <c r="F42" s="400">
        <v>3</v>
      </c>
      <c r="G42" s="400">
        <v>4</v>
      </c>
      <c r="H42" s="400">
        <v>5</v>
      </c>
      <c r="I42" s="400">
        <v>3</v>
      </c>
      <c r="J42" s="400">
        <v>4</v>
      </c>
      <c r="K42" s="400">
        <v>5</v>
      </c>
      <c r="L42" s="400">
        <v>3</v>
      </c>
      <c r="M42" s="400">
        <v>4</v>
      </c>
      <c r="N42" s="400">
        <v>5</v>
      </c>
      <c r="O42" s="400">
        <v>3</v>
      </c>
      <c r="P42" s="400">
        <v>4</v>
      </c>
      <c r="Q42" s="400">
        <v>5</v>
      </c>
      <c r="R42" s="400">
        <v>3</v>
      </c>
      <c r="S42" s="400">
        <v>4</v>
      </c>
      <c r="T42" s="400">
        <v>5</v>
      </c>
    </row>
    <row r="43" spans="1:22" s="412" customFormat="1" ht="23.25" customHeight="1">
      <c r="A43" s="362">
        <v>1</v>
      </c>
      <c r="B43" s="339" t="s">
        <v>132</v>
      </c>
      <c r="C43" s="362">
        <v>0</v>
      </c>
      <c r="D43" s="362">
        <v>0</v>
      </c>
      <c r="E43" s="362">
        <f>SUM(C43:D43)</f>
        <v>0</v>
      </c>
      <c r="F43" s="362">
        <v>0</v>
      </c>
      <c r="G43" s="362">
        <v>1</v>
      </c>
      <c r="H43" s="362">
        <f>SUM(F43:G43)</f>
        <v>1</v>
      </c>
      <c r="I43" s="362">
        <v>7</v>
      </c>
      <c r="J43" s="362">
        <v>2</v>
      </c>
      <c r="K43" s="362">
        <f>SUM(I43:J43)</f>
        <v>9</v>
      </c>
      <c r="L43" s="362">
        <v>0</v>
      </c>
      <c r="M43" s="362">
        <v>0</v>
      </c>
      <c r="N43" s="362">
        <f t="shared" ref="N43:N48" si="4">L43+M43</f>
        <v>0</v>
      </c>
      <c r="O43" s="362">
        <v>0</v>
      </c>
      <c r="P43" s="362">
        <v>0</v>
      </c>
      <c r="Q43" s="362">
        <f t="shared" ref="Q43:Q53" si="5">O43+P43</f>
        <v>0</v>
      </c>
      <c r="R43" s="362">
        <v>0</v>
      </c>
      <c r="S43" s="362">
        <v>0</v>
      </c>
      <c r="T43" s="362">
        <f t="shared" ref="T43:T53" si="6">R43+S43</f>
        <v>0</v>
      </c>
      <c r="V43" s="412">
        <f>E43+H43+K43+N43+Q43+T43</f>
        <v>10</v>
      </c>
    </row>
    <row r="44" spans="1:22" s="412" customFormat="1" ht="23.25" customHeight="1">
      <c r="A44" s="362">
        <v>2</v>
      </c>
      <c r="B44" s="339" t="s">
        <v>104</v>
      </c>
      <c r="C44" s="362">
        <v>0</v>
      </c>
      <c r="D44" s="362">
        <v>0</v>
      </c>
      <c r="E44" s="362">
        <f t="shared" ref="E44:E53" si="7">SUM(C44:D44)</f>
        <v>0</v>
      </c>
      <c r="F44" s="362">
        <v>0</v>
      </c>
      <c r="G44" s="362">
        <v>0</v>
      </c>
      <c r="H44" s="362">
        <f t="shared" ref="H44:H53" si="8">SUM(F44:G44)</f>
        <v>0</v>
      </c>
      <c r="I44" s="362">
        <v>20</v>
      </c>
      <c r="J44" s="362">
        <v>17</v>
      </c>
      <c r="K44" s="362">
        <f>SUM(I44:J44)</f>
        <v>37</v>
      </c>
      <c r="L44" s="362">
        <v>0</v>
      </c>
      <c r="M44" s="362">
        <v>0</v>
      </c>
      <c r="N44" s="362">
        <f t="shared" si="4"/>
        <v>0</v>
      </c>
      <c r="O44" s="362">
        <v>0</v>
      </c>
      <c r="P44" s="362">
        <v>0</v>
      </c>
      <c r="Q44" s="362">
        <f t="shared" si="5"/>
        <v>0</v>
      </c>
      <c r="R44" s="362">
        <v>0</v>
      </c>
      <c r="S44" s="362">
        <v>0</v>
      </c>
      <c r="T44" s="362">
        <f t="shared" si="6"/>
        <v>0</v>
      </c>
      <c r="V44" s="412">
        <f t="shared" ref="V44:V53" si="9">E44+H44+K44+N44+Q44+T44</f>
        <v>37</v>
      </c>
    </row>
    <row r="45" spans="1:22" s="412" customFormat="1" ht="23.25" customHeight="1">
      <c r="A45" s="362">
        <v>3</v>
      </c>
      <c r="B45" s="339" t="s">
        <v>134</v>
      </c>
      <c r="C45" s="362">
        <v>0</v>
      </c>
      <c r="D45" s="362">
        <v>0</v>
      </c>
      <c r="E45" s="362">
        <f t="shared" si="7"/>
        <v>0</v>
      </c>
      <c r="F45" s="362">
        <v>0</v>
      </c>
      <c r="G45" s="362">
        <v>4</v>
      </c>
      <c r="H45" s="362">
        <f t="shared" si="8"/>
        <v>4</v>
      </c>
      <c r="I45" s="362">
        <v>0</v>
      </c>
      <c r="J45" s="362">
        <v>1</v>
      </c>
      <c r="K45" s="362">
        <f t="shared" ref="K45:K53" si="10">SUM(I45:J45)</f>
        <v>1</v>
      </c>
      <c r="L45" s="362">
        <v>0</v>
      </c>
      <c r="M45" s="362">
        <v>0</v>
      </c>
      <c r="N45" s="362">
        <f t="shared" si="4"/>
        <v>0</v>
      </c>
      <c r="O45" s="362">
        <v>0</v>
      </c>
      <c r="P45" s="362">
        <v>0</v>
      </c>
      <c r="Q45" s="362">
        <f t="shared" si="5"/>
        <v>0</v>
      </c>
      <c r="R45" s="362">
        <v>0</v>
      </c>
      <c r="S45" s="362">
        <v>0</v>
      </c>
      <c r="T45" s="362">
        <f t="shared" si="6"/>
        <v>0</v>
      </c>
      <c r="V45" s="412">
        <f t="shared" si="9"/>
        <v>5</v>
      </c>
    </row>
    <row r="46" spans="1:22" s="412" customFormat="1" ht="24" customHeight="1">
      <c r="A46" s="362">
        <v>4</v>
      </c>
      <c r="B46" s="339" t="s">
        <v>99</v>
      </c>
      <c r="C46" s="362">
        <v>0</v>
      </c>
      <c r="D46" s="362">
        <v>0</v>
      </c>
      <c r="E46" s="362">
        <f t="shared" si="7"/>
        <v>0</v>
      </c>
      <c r="F46" s="362">
        <v>2</v>
      </c>
      <c r="G46" s="362">
        <v>3</v>
      </c>
      <c r="H46" s="362">
        <f t="shared" si="8"/>
        <v>5</v>
      </c>
      <c r="I46" s="362">
        <v>1</v>
      </c>
      <c r="J46" s="362">
        <v>0</v>
      </c>
      <c r="K46" s="362">
        <f t="shared" si="10"/>
        <v>1</v>
      </c>
      <c r="L46" s="362">
        <v>0</v>
      </c>
      <c r="M46" s="362">
        <v>0</v>
      </c>
      <c r="N46" s="362">
        <f t="shared" si="4"/>
        <v>0</v>
      </c>
      <c r="O46" s="362">
        <v>0</v>
      </c>
      <c r="P46" s="362">
        <v>0</v>
      </c>
      <c r="Q46" s="362">
        <f t="shared" si="5"/>
        <v>0</v>
      </c>
      <c r="R46" s="362">
        <v>0</v>
      </c>
      <c r="S46" s="362">
        <v>0</v>
      </c>
      <c r="T46" s="362">
        <f t="shared" si="6"/>
        <v>0</v>
      </c>
      <c r="V46" s="412">
        <f t="shared" si="9"/>
        <v>6</v>
      </c>
    </row>
    <row r="47" spans="1:22" s="412" customFormat="1" ht="23.25" customHeight="1">
      <c r="A47" s="362">
        <v>5</v>
      </c>
      <c r="B47" s="339" t="s">
        <v>136</v>
      </c>
      <c r="C47" s="362">
        <v>0</v>
      </c>
      <c r="D47" s="362">
        <v>0</v>
      </c>
      <c r="E47" s="362">
        <f t="shared" si="7"/>
        <v>0</v>
      </c>
      <c r="F47" s="362">
        <v>5</v>
      </c>
      <c r="G47" s="362">
        <v>7</v>
      </c>
      <c r="H47" s="362">
        <f t="shared" si="8"/>
        <v>12</v>
      </c>
      <c r="I47" s="362">
        <v>10</v>
      </c>
      <c r="J47" s="362">
        <v>9</v>
      </c>
      <c r="K47" s="362">
        <f t="shared" si="10"/>
        <v>19</v>
      </c>
      <c r="L47" s="362">
        <v>0</v>
      </c>
      <c r="M47" s="362">
        <v>0</v>
      </c>
      <c r="N47" s="362">
        <f t="shared" si="4"/>
        <v>0</v>
      </c>
      <c r="O47" s="362">
        <v>0</v>
      </c>
      <c r="P47" s="362">
        <v>0</v>
      </c>
      <c r="Q47" s="362">
        <f t="shared" si="5"/>
        <v>0</v>
      </c>
      <c r="R47" s="362">
        <v>0</v>
      </c>
      <c r="S47" s="362">
        <v>0</v>
      </c>
      <c r="T47" s="362">
        <f t="shared" si="6"/>
        <v>0</v>
      </c>
      <c r="V47" s="412">
        <f t="shared" si="9"/>
        <v>31</v>
      </c>
    </row>
    <row r="48" spans="1:22" s="412" customFormat="1" ht="23.25" customHeight="1">
      <c r="A48" s="362">
        <v>6</v>
      </c>
      <c r="B48" s="339" t="s">
        <v>166</v>
      </c>
      <c r="C48" s="362">
        <v>0</v>
      </c>
      <c r="D48" s="362">
        <v>0</v>
      </c>
      <c r="E48" s="362">
        <f t="shared" si="7"/>
        <v>0</v>
      </c>
      <c r="F48" s="362">
        <v>0</v>
      </c>
      <c r="G48" s="362">
        <v>1</v>
      </c>
      <c r="H48" s="362">
        <f t="shared" si="8"/>
        <v>1</v>
      </c>
      <c r="I48" s="362">
        <v>11</v>
      </c>
      <c r="J48" s="362">
        <v>11</v>
      </c>
      <c r="K48" s="362">
        <f t="shared" si="10"/>
        <v>22</v>
      </c>
      <c r="L48" s="362">
        <v>0</v>
      </c>
      <c r="M48" s="362">
        <v>0</v>
      </c>
      <c r="N48" s="362">
        <f t="shared" si="4"/>
        <v>0</v>
      </c>
      <c r="O48" s="362">
        <v>0</v>
      </c>
      <c r="P48" s="362">
        <v>0</v>
      </c>
      <c r="Q48" s="362">
        <f t="shared" si="5"/>
        <v>0</v>
      </c>
      <c r="R48" s="362">
        <v>0</v>
      </c>
      <c r="S48" s="362">
        <v>0</v>
      </c>
      <c r="T48" s="362">
        <f t="shared" si="6"/>
        <v>0</v>
      </c>
      <c r="V48" s="412">
        <f t="shared" si="9"/>
        <v>23</v>
      </c>
    </row>
    <row r="49" spans="1:36" s="412" customFormat="1" ht="23.25" customHeight="1">
      <c r="A49" s="362">
        <v>7</v>
      </c>
      <c r="B49" s="339" t="s">
        <v>98</v>
      </c>
      <c r="C49" s="362">
        <v>0</v>
      </c>
      <c r="D49" s="362">
        <v>0</v>
      </c>
      <c r="E49" s="362">
        <f t="shared" si="7"/>
        <v>0</v>
      </c>
      <c r="F49" s="362">
        <v>1</v>
      </c>
      <c r="G49" s="362">
        <v>0</v>
      </c>
      <c r="H49" s="362">
        <f t="shared" si="8"/>
        <v>1</v>
      </c>
      <c r="I49" s="362">
        <v>12</v>
      </c>
      <c r="J49" s="362">
        <v>7</v>
      </c>
      <c r="K49" s="362">
        <f t="shared" si="10"/>
        <v>19</v>
      </c>
      <c r="L49" s="362">
        <v>0</v>
      </c>
      <c r="M49" s="362">
        <v>0</v>
      </c>
      <c r="N49" s="362">
        <v>0</v>
      </c>
      <c r="O49" s="362">
        <v>0</v>
      </c>
      <c r="P49" s="362">
        <v>0</v>
      </c>
      <c r="Q49" s="362">
        <f t="shared" si="5"/>
        <v>0</v>
      </c>
      <c r="R49" s="362">
        <v>0</v>
      </c>
      <c r="S49" s="362">
        <v>0</v>
      </c>
      <c r="T49" s="362">
        <f t="shared" si="6"/>
        <v>0</v>
      </c>
      <c r="V49" s="412">
        <f t="shared" si="9"/>
        <v>20</v>
      </c>
    </row>
    <row r="50" spans="1:36" s="412" customFormat="1" ht="24" customHeight="1">
      <c r="A50" s="362">
        <v>8</v>
      </c>
      <c r="B50" s="339" t="s">
        <v>133</v>
      </c>
      <c r="C50" s="362">
        <v>0</v>
      </c>
      <c r="D50" s="362">
        <v>1</v>
      </c>
      <c r="E50" s="362">
        <f t="shared" si="7"/>
        <v>1</v>
      </c>
      <c r="F50" s="362">
        <v>0</v>
      </c>
      <c r="G50" s="362">
        <v>0</v>
      </c>
      <c r="H50" s="362">
        <f t="shared" si="8"/>
        <v>0</v>
      </c>
      <c r="I50" s="362">
        <v>5</v>
      </c>
      <c r="J50" s="362">
        <v>2</v>
      </c>
      <c r="K50" s="362">
        <f t="shared" si="10"/>
        <v>7</v>
      </c>
      <c r="L50" s="362">
        <v>0</v>
      </c>
      <c r="M50" s="362">
        <v>0</v>
      </c>
      <c r="N50" s="362">
        <f>L50+M50</f>
        <v>0</v>
      </c>
      <c r="O50" s="362">
        <v>0</v>
      </c>
      <c r="P50" s="362">
        <v>0</v>
      </c>
      <c r="Q50" s="362">
        <f t="shared" si="5"/>
        <v>0</v>
      </c>
      <c r="R50" s="362">
        <v>0</v>
      </c>
      <c r="S50" s="362">
        <v>0</v>
      </c>
      <c r="T50" s="362">
        <f t="shared" si="6"/>
        <v>0</v>
      </c>
      <c r="V50" s="412">
        <f t="shared" si="9"/>
        <v>8</v>
      </c>
    </row>
    <row r="51" spans="1:36" s="412" customFormat="1" ht="23.25" customHeight="1">
      <c r="A51" s="362">
        <v>9</v>
      </c>
      <c r="B51" s="339" t="s">
        <v>135</v>
      </c>
      <c r="C51" s="362">
        <v>0</v>
      </c>
      <c r="D51" s="362">
        <v>0</v>
      </c>
      <c r="E51" s="362">
        <f t="shared" si="7"/>
        <v>0</v>
      </c>
      <c r="F51" s="362">
        <v>1</v>
      </c>
      <c r="G51" s="362">
        <v>8</v>
      </c>
      <c r="H51" s="362">
        <f t="shared" si="8"/>
        <v>9</v>
      </c>
      <c r="I51" s="362">
        <v>17</v>
      </c>
      <c r="J51" s="362">
        <v>12</v>
      </c>
      <c r="K51" s="362">
        <f t="shared" si="10"/>
        <v>29</v>
      </c>
      <c r="L51" s="362">
        <v>0</v>
      </c>
      <c r="M51" s="362">
        <v>0</v>
      </c>
      <c r="N51" s="362">
        <f>L51+M51</f>
        <v>0</v>
      </c>
      <c r="O51" s="362">
        <v>0</v>
      </c>
      <c r="P51" s="362">
        <v>0</v>
      </c>
      <c r="Q51" s="362">
        <f t="shared" si="5"/>
        <v>0</v>
      </c>
      <c r="R51" s="362">
        <v>0</v>
      </c>
      <c r="S51" s="362">
        <v>0</v>
      </c>
      <c r="T51" s="362">
        <f t="shared" si="6"/>
        <v>0</v>
      </c>
      <c r="V51" s="412">
        <f t="shared" si="9"/>
        <v>38</v>
      </c>
    </row>
    <row r="52" spans="1:36" s="412" customFormat="1" ht="23.25" customHeight="1">
      <c r="A52" s="362">
        <v>10</v>
      </c>
      <c r="B52" s="445" t="s">
        <v>167</v>
      </c>
      <c r="C52" s="362">
        <v>0</v>
      </c>
      <c r="D52" s="362">
        <v>0</v>
      </c>
      <c r="E52" s="362">
        <v>0</v>
      </c>
      <c r="F52" s="362">
        <v>7</v>
      </c>
      <c r="G52" s="362">
        <v>8</v>
      </c>
      <c r="H52" s="362">
        <f t="shared" si="8"/>
        <v>15</v>
      </c>
      <c r="I52" s="362">
        <v>24</v>
      </c>
      <c r="J52" s="362">
        <v>20</v>
      </c>
      <c r="K52" s="362">
        <f t="shared" si="10"/>
        <v>44</v>
      </c>
      <c r="L52" s="446">
        <v>0</v>
      </c>
      <c r="M52" s="446">
        <v>0</v>
      </c>
      <c r="N52" s="446">
        <v>0</v>
      </c>
      <c r="O52" s="446">
        <v>0</v>
      </c>
      <c r="P52" s="446">
        <v>0</v>
      </c>
      <c r="Q52" s="446">
        <f t="shared" si="5"/>
        <v>0</v>
      </c>
      <c r="R52" s="446">
        <v>0</v>
      </c>
      <c r="S52" s="446">
        <v>0</v>
      </c>
      <c r="T52" s="446">
        <f t="shared" si="6"/>
        <v>0</v>
      </c>
      <c r="V52" s="412">
        <f t="shared" si="9"/>
        <v>59</v>
      </c>
    </row>
    <row r="53" spans="1:36" s="412" customFormat="1" ht="23.25" customHeight="1">
      <c r="A53" s="362">
        <v>11</v>
      </c>
      <c r="B53" s="339" t="s">
        <v>137</v>
      </c>
      <c r="C53" s="362">
        <v>1</v>
      </c>
      <c r="D53" s="362">
        <v>0</v>
      </c>
      <c r="E53" s="362">
        <f t="shared" si="7"/>
        <v>1</v>
      </c>
      <c r="F53" s="362">
        <v>0</v>
      </c>
      <c r="G53" s="362">
        <v>0</v>
      </c>
      <c r="H53" s="362">
        <f t="shared" si="8"/>
        <v>0</v>
      </c>
      <c r="I53" s="362">
        <v>15</v>
      </c>
      <c r="J53" s="362">
        <v>4</v>
      </c>
      <c r="K53" s="362">
        <f t="shared" si="10"/>
        <v>19</v>
      </c>
      <c r="L53" s="362">
        <v>0</v>
      </c>
      <c r="M53" s="362">
        <v>0</v>
      </c>
      <c r="N53" s="362">
        <f>L53+M53</f>
        <v>0</v>
      </c>
      <c r="O53" s="362">
        <v>0</v>
      </c>
      <c r="P53" s="362">
        <v>0</v>
      </c>
      <c r="Q53" s="362">
        <f t="shared" si="5"/>
        <v>0</v>
      </c>
      <c r="R53" s="362">
        <v>0</v>
      </c>
      <c r="S53" s="362">
        <v>0</v>
      </c>
      <c r="T53" s="362">
        <f t="shared" si="6"/>
        <v>0</v>
      </c>
      <c r="V53" s="412">
        <f t="shared" si="9"/>
        <v>20</v>
      </c>
    </row>
    <row r="54" spans="1:36" s="391" customFormat="1" ht="23.25" customHeight="1">
      <c r="A54" s="392"/>
      <c r="B54" s="400" t="s">
        <v>8</v>
      </c>
      <c r="C54" s="400">
        <f t="shared" ref="C54:E54" si="11">SUM(C43:C53)</f>
        <v>1</v>
      </c>
      <c r="D54" s="400">
        <f t="shared" si="11"/>
        <v>1</v>
      </c>
      <c r="E54" s="400">
        <f t="shared" si="11"/>
        <v>2</v>
      </c>
      <c r="F54" s="400">
        <f>SUM(F43:F53)</f>
        <v>16</v>
      </c>
      <c r="G54" s="400">
        <f>SUM(G43:G53)</f>
        <v>32</v>
      </c>
      <c r="H54" s="400">
        <f>SUM(H43:H53)</f>
        <v>48</v>
      </c>
      <c r="I54" s="400">
        <f>SUM(I43:I53)</f>
        <v>122</v>
      </c>
      <c r="J54" s="400">
        <f>SUM(J43:J53)</f>
        <v>85</v>
      </c>
      <c r="K54" s="400">
        <f>SUM(I54:J54)</f>
        <v>207</v>
      </c>
      <c r="L54" s="400">
        <f t="shared" ref="L54:T54" si="12">SUM(L43:L53)</f>
        <v>0</v>
      </c>
      <c r="M54" s="400">
        <f t="shared" si="12"/>
        <v>0</v>
      </c>
      <c r="N54" s="400">
        <f t="shared" si="12"/>
        <v>0</v>
      </c>
      <c r="O54" s="400">
        <f t="shared" si="12"/>
        <v>0</v>
      </c>
      <c r="P54" s="400">
        <f t="shared" si="12"/>
        <v>0</v>
      </c>
      <c r="Q54" s="400">
        <f t="shared" si="12"/>
        <v>0</v>
      </c>
      <c r="R54" s="400">
        <f t="shared" si="12"/>
        <v>0</v>
      </c>
      <c r="S54" s="400">
        <f t="shared" si="12"/>
        <v>0</v>
      </c>
      <c r="T54" s="400">
        <f t="shared" si="12"/>
        <v>0</v>
      </c>
    </row>
    <row r="55" spans="1:36" s="327" customFormat="1" ht="18" customHeight="1">
      <c r="A55" s="340"/>
      <c r="B55" s="341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AI55" s="326"/>
      <c r="AJ55" s="326"/>
    </row>
    <row r="56" spans="1:36" s="391" customFormat="1" ht="36.75" customHeight="1">
      <c r="A56" s="564" t="s">
        <v>1</v>
      </c>
      <c r="B56" s="564" t="s">
        <v>19</v>
      </c>
      <c r="C56" s="563" t="s">
        <v>27</v>
      </c>
      <c r="D56" s="563"/>
      <c r="E56" s="563"/>
      <c r="F56" s="563" t="s">
        <v>28</v>
      </c>
      <c r="G56" s="563"/>
      <c r="H56" s="563"/>
      <c r="I56" s="563" t="s">
        <v>29</v>
      </c>
      <c r="J56" s="563"/>
      <c r="K56" s="563"/>
      <c r="L56" s="563" t="s">
        <v>30</v>
      </c>
      <c r="M56" s="563"/>
      <c r="N56" s="563"/>
      <c r="O56" s="563" t="s">
        <v>31</v>
      </c>
      <c r="P56" s="563"/>
      <c r="Q56" s="563"/>
      <c r="R56" s="563" t="s">
        <v>32</v>
      </c>
      <c r="S56" s="563"/>
      <c r="T56" s="563"/>
    </row>
    <row r="57" spans="1:36" s="391" customFormat="1" ht="22.5" customHeight="1">
      <c r="A57" s="564"/>
      <c r="B57" s="564"/>
      <c r="C57" s="392" t="s">
        <v>11</v>
      </c>
      <c r="D57" s="392" t="s">
        <v>12</v>
      </c>
      <c r="E57" s="392" t="s">
        <v>8</v>
      </c>
      <c r="F57" s="392" t="s">
        <v>11</v>
      </c>
      <c r="G57" s="392" t="s">
        <v>12</v>
      </c>
      <c r="H57" s="392" t="s">
        <v>8</v>
      </c>
      <c r="I57" s="392" t="s">
        <v>11</v>
      </c>
      <c r="J57" s="392" t="s">
        <v>12</v>
      </c>
      <c r="K57" s="392" t="s">
        <v>8</v>
      </c>
      <c r="L57" s="392" t="s">
        <v>11</v>
      </c>
      <c r="M57" s="392" t="s">
        <v>12</v>
      </c>
      <c r="N57" s="392" t="s">
        <v>8</v>
      </c>
      <c r="O57" s="392" t="s">
        <v>11</v>
      </c>
      <c r="P57" s="392" t="s">
        <v>12</v>
      </c>
      <c r="Q57" s="392" t="s">
        <v>8</v>
      </c>
      <c r="R57" s="392" t="s">
        <v>11</v>
      </c>
      <c r="S57" s="392" t="s">
        <v>12</v>
      </c>
      <c r="T57" s="392" t="s">
        <v>8</v>
      </c>
    </row>
    <row r="58" spans="1:36" s="391" customFormat="1" ht="20.25" customHeight="1">
      <c r="A58" s="400">
        <v>1</v>
      </c>
      <c r="B58" s="400">
        <v>2</v>
      </c>
      <c r="C58" s="400">
        <v>3</v>
      </c>
      <c r="D58" s="400">
        <v>4</v>
      </c>
      <c r="E58" s="400">
        <v>5</v>
      </c>
      <c r="F58" s="400">
        <v>3</v>
      </c>
      <c r="G58" s="400">
        <v>4</v>
      </c>
      <c r="H58" s="400">
        <v>5</v>
      </c>
      <c r="I58" s="400">
        <v>3</v>
      </c>
      <c r="J58" s="400">
        <v>4</v>
      </c>
      <c r="K58" s="400">
        <v>5</v>
      </c>
      <c r="L58" s="400">
        <v>3</v>
      </c>
      <c r="M58" s="400">
        <v>4</v>
      </c>
      <c r="N58" s="400">
        <v>5</v>
      </c>
      <c r="O58" s="400">
        <v>3</v>
      </c>
      <c r="P58" s="400">
        <v>4</v>
      </c>
      <c r="Q58" s="400">
        <v>5</v>
      </c>
      <c r="R58" s="400">
        <v>3</v>
      </c>
      <c r="S58" s="400">
        <v>4</v>
      </c>
      <c r="T58" s="400">
        <v>5</v>
      </c>
    </row>
    <row r="59" spans="1:36" s="412" customFormat="1" ht="23.25" customHeight="1">
      <c r="A59" s="362">
        <v>1</v>
      </c>
      <c r="B59" s="339" t="s">
        <v>132</v>
      </c>
      <c r="C59" s="362">
        <v>0</v>
      </c>
      <c r="D59" s="362">
        <v>0</v>
      </c>
      <c r="E59" s="362">
        <f>SUM(C59:D59)</f>
        <v>0</v>
      </c>
      <c r="F59" s="362">
        <v>0</v>
      </c>
      <c r="G59" s="362">
        <v>0</v>
      </c>
      <c r="H59" s="362">
        <f t="shared" ref="H59:H64" si="13">F59+G59</f>
        <v>0</v>
      </c>
      <c r="I59" s="362">
        <v>0</v>
      </c>
      <c r="J59" s="362">
        <v>0</v>
      </c>
      <c r="K59" s="362">
        <f t="shared" ref="K59:K69" si="14">I59+J59</f>
        <v>0</v>
      </c>
      <c r="L59" s="362">
        <v>0</v>
      </c>
      <c r="M59" s="362">
        <v>0</v>
      </c>
      <c r="N59" s="362">
        <f t="shared" ref="N59:N69" si="15">L59+M59</f>
        <v>0</v>
      </c>
      <c r="O59" s="362">
        <v>0</v>
      </c>
      <c r="P59" s="362">
        <v>0</v>
      </c>
      <c r="Q59" s="362">
        <f t="shared" ref="Q59:Q67" si="16">O59+P59</f>
        <v>0</v>
      </c>
      <c r="R59" s="362">
        <v>0</v>
      </c>
      <c r="S59" s="362">
        <v>0</v>
      </c>
      <c r="T59" s="362">
        <f t="shared" ref="T59:T69" si="17">R59+S59</f>
        <v>0</v>
      </c>
      <c r="V59" s="412">
        <f>E59+H59+K59+N59+Q59+T59</f>
        <v>0</v>
      </c>
    </row>
    <row r="60" spans="1:36" s="412" customFormat="1" ht="23.25" customHeight="1">
      <c r="A60" s="362">
        <v>2</v>
      </c>
      <c r="B60" s="339" t="s">
        <v>104</v>
      </c>
      <c r="C60" s="362">
        <v>0</v>
      </c>
      <c r="D60" s="362">
        <v>0</v>
      </c>
      <c r="E60" s="362">
        <f t="shared" ref="E60:E70" si="18">SUM(C60:D60)</f>
        <v>0</v>
      </c>
      <c r="F60" s="362">
        <v>0</v>
      </c>
      <c r="G60" s="362">
        <v>0</v>
      </c>
      <c r="H60" s="362">
        <f t="shared" si="13"/>
        <v>0</v>
      </c>
      <c r="I60" s="362">
        <v>1</v>
      </c>
      <c r="J60" s="362">
        <v>0</v>
      </c>
      <c r="K60" s="362">
        <f t="shared" si="14"/>
        <v>1</v>
      </c>
      <c r="L60" s="362">
        <v>0</v>
      </c>
      <c r="M60" s="362">
        <v>0</v>
      </c>
      <c r="N60" s="362">
        <f t="shared" si="15"/>
        <v>0</v>
      </c>
      <c r="O60" s="362">
        <v>0</v>
      </c>
      <c r="P60" s="362">
        <v>0</v>
      </c>
      <c r="Q60" s="362">
        <f t="shared" si="16"/>
        <v>0</v>
      </c>
      <c r="R60" s="362">
        <v>0</v>
      </c>
      <c r="S60" s="362">
        <v>0</v>
      </c>
      <c r="T60" s="362">
        <f t="shared" si="17"/>
        <v>0</v>
      </c>
      <c r="V60" s="412">
        <f t="shared" ref="V60:V69" si="19">E60+H60+K60+N60+Q60+T60</f>
        <v>1</v>
      </c>
    </row>
    <row r="61" spans="1:36" s="412" customFormat="1" ht="23.25" customHeight="1">
      <c r="A61" s="362">
        <v>3</v>
      </c>
      <c r="B61" s="339" t="s">
        <v>134</v>
      </c>
      <c r="C61" s="362">
        <v>0</v>
      </c>
      <c r="D61" s="362">
        <v>0</v>
      </c>
      <c r="E61" s="362">
        <f t="shared" si="18"/>
        <v>0</v>
      </c>
      <c r="F61" s="362">
        <v>0</v>
      </c>
      <c r="G61" s="362">
        <v>0</v>
      </c>
      <c r="H61" s="362">
        <f t="shared" si="13"/>
        <v>0</v>
      </c>
      <c r="I61" s="362">
        <v>0</v>
      </c>
      <c r="J61" s="362">
        <v>0</v>
      </c>
      <c r="K61" s="362">
        <f t="shared" si="14"/>
        <v>0</v>
      </c>
      <c r="L61" s="362">
        <v>0</v>
      </c>
      <c r="M61" s="362">
        <v>0</v>
      </c>
      <c r="N61" s="362">
        <f t="shared" si="15"/>
        <v>0</v>
      </c>
      <c r="O61" s="362">
        <v>0</v>
      </c>
      <c r="P61" s="362">
        <v>0</v>
      </c>
      <c r="Q61" s="362">
        <f t="shared" si="16"/>
        <v>0</v>
      </c>
      <c r="R61" s="362">
        <v>0</v>
      </c>
      <c r="S61" s="362">
        <v>0</v>
      </c>
      <c r="T61" s="362">
        <f t="shared" si="17"/>
        <v>0</v>
      </c>
      <c r="V61" s="412">
        <f t="shared" si="19"/>
        <v>0</v>
      </c>
    </row>
    <row r="62" spans="1:36" s="412" customFormat="1" ht="23.25" customHeight="1">
      <c r="A62" s="362">
        <v>4</v>
      </c>
      <c r="B62" s="339" t="s">
        <v>99</v>
      </c>
      <c r="C62" s="362">
        <v>0</v>
      </c>
      <c r="D62" s="362">
        <v>0</v>
      </c>
      <c r="E62" s="362">
        <f t="shared" si="18"/>
        <v>0</v>
      </c>
      <c r="F62" s="362">
        <v>0</v>
      </c>
      <c r="G62" s="362">
        <v>0</v>
      </c>
      <c r="H62" s="362">
        <f t="shared" si="13"/>
        <v>0</v>
      </c>
      <c r="I62" s="362">
        <v>0</v>
      </c>
      <c r="J62" s="362">
        <v>0</v>
      </c>
      <c r="K62" s="362">
        <f t="shared" si="14"/>
        <v>0</v>
      </c>
      <c r="L62" s="362">
        <v>0</v>
      </c>
      <c r="M62" s="362">
        <v>0</v>
      </c>
      <c r="N62" s="362">
        <f t="shared" si="15"/>
        <v>0</v>
      </c>
      <c r="O62" s="362">
        <v>0</v>
      </c>
      <c r="P62" s="362">
        <v>0</v>
      </c>
      <c r="Q62" s="362">
        <f t="shared" si="16"/>
        <v>0</v>
      </c>
      <c r="R62" s="362">
        <v>0</v>
      </c>
      <c r="S62" s="362">
        <v>0</v>
      </c>
      <c r="T62" s="362">
        <f t="shared" si="17"/>
        <v>0</v>
      </c>
      <c r="V62" s="412">
        <f t="shared" si="19"/>
        <v>0</v>
      </c>
    </row>
    <row r="63" spans="1:36" s="412" customFormat="1" ht="23.25" customHeight="1">
      <c r="A63" s="362">
        <v>5</v>
      </c>
      <c r="B63" s="339" t="s">
        <v>136</v>
      </c>
      <c r="C63" s="362">
        <v>0</v>
      </c>
      <c r="D63" s="362">
        <v>0</v>
      </c>
      <c r="E63" s="362">
        <f t="shared" si="18"/>
        <v>0</v>
      </c>
      <c r="F63" s="362">
        <v>0</v>
      </c>
      <c r="G63" s="362">
        <v>0</v>
      </c>
      <c r="H63" s="362">
        <f t="shared" si="13"/>
        <v>0</v>
      </c>
      <c r="I63" s="362">
        <v>0</v>
      </c>
      <c r="J63" s="362">
        <v>0</v>
      </c>
      <c r="K63" s="362">
        <v>0</v>
      </c>
      <c r="L63" s="362">
        <v>0</v>
      </c>
      <c r="M63" s="362">
        <v>0</v>
      </c>
      <c r="N63" s="362">
        <f t="shared" si="15"/>
        <v>0</v>
      </c>
      <c r="O63" s="362">
        <v>0</v>
      </c>
      <c r="P63" s="362">
        <v>0</v>
      </c>
      <c r="Q63" s="362">
        <f t="shared" si="16"/>
        <v>0</v>
      </c>
      <c r="R63" s="362">
        <v>0</v>
      </c>
      <c r="S63" s="362">
        <v>0</v>
      </c>
      <c r="T63" s="362">
        <f t="shared" si="17"/>
        <v>0</v>
      </c>
      <c r="V63" s="412">
        <f t="shared" si="19"/>
        <v>0</v>
      </c>
    </row>
    <row r="64" spans="1:36" s="412" customFormat="1" ht="23.25" customHeight="1">
      <c r="A64" s="362">
        <v>6</v>
      </c>
      <c r="B64" s="339" t="s">
        <v>166</v>
      </c>
      <c r="C64" s="362">
        <v>0</v>
      </c>
      <c r="D64" s="362">
        <v>0</v>
      </c>
      <c r="E64" s="362">
        <f t="shared" si="18"/>
        <v>0</v>
      </c>
      <c r="F64" s="362">
        <v>0</v>
      </c>
      <c r="G64" s="362">
        <v>0</v>
      </c>
      <c r="H64" s="362">
        <f t="shared" si="13"/>
        <v>0</v>
      </c>
      <c r="I64" s="362">
        <v>0</v>
      </c>
      <c r="J64" s="362">
        <v>0</v>
      </c>
      <c r="K64" s="362">
        <f t="shared" si="14"/>
        <v>0</v>
      </c>
      <c r="L64" s="362">
        <v>0</v>
      </c>
      <c r="M64" s="362">
        <v>0</v>
      </c>
      <c r="N64" s="362">
        <f t="shared" si="15"/>
        <v>0</v>
      </c>
      <c r="O64" s="362">
        <v>0</v>
      </c>
      <c r="P64" s="362">
        <v>0</v>
      </c>
      <c r="Q64" s="362">
        <f t="shared" si="16"/>
        <v>0</v>
      </c>
      <c r="R64" s="362">
        <v>0</v>
      </c>
      <c r="S64" s="362">
        <v>0</v>
      </c>
      <c r="T64" s="362">
        <f t="shared" si="17"/>
        <v>0</v>
      </c>
      <c r="V64" s="412">
        <f t="shared" si="19"/>
        <v>0</v>
      </c>
    </row>
    <row r="65" spans="1:39" s="412" customFormat="1" ht="23.25" customHeight="1">
      <c r="A65" s="362">
        <v>7</v>
      </c>
      <c r="B65" s="339" t="s">
        <v>98</v>
      </c>
      <c r="C65" s="362">
        <v>0</v>
      </c>
      <c r="D65" s="362">
        <v>0</v>
      </c>
      <c r="E65" s="362">
        <v>0</v>
      </c>
      <c r="F65" s="362">
        <v>0</v>
      </c>
      <c r="G65" s="362">
        <v>0</v>
      </c>
      <c r="H65" s="362">
        <v>0</v>
      </c>
      <c r="I65" s="362">
        <v>0</v>
      </c>
      <c r="J65" s="362">
        <v>0</v>
      </c>
      <c r="K65" s="362">
        <v>0</v>
      </c>
      <c r="L65" s="362">
        <v>0</v>
      </c>
      <c r="M65" s="362">
        <v>0</v>
      </c>
      <c r="N65" s="362">
        <f t="shared" si="15"/>
        <v>0</v>
      </c>
      <c r="O65" s="362">
        <v>0</v>
      </c>
      <c r="P65" s="362">
        <v>0</v>
      </c>
      <c r="Q65" s="362">
        <f t="shared" si="16"/>
        <v>0</v>
      </c>
      <c r="R65" s="362">
        <v>0</v>
      </c>
      <c r="S65" s="362">
        <v>0</v>
      </c>
      <c r="T65" s="362">
        <f t="shared" si="17"/>
        <v>0</v>
      </c>
      <c r="V65" s="412">
        <f t="shared" si="19"/>
        <v>0</v>
      </c>
    </row>
    <row r="66" spans="1:39" s="412" customFormat="1" ht="24" customHeight="1">
      <c r="A66" s="362">
        <v>8</v>
      </c>
      <c r="B66" s="339" t="s">
        <v>133</v>
      </c>
      <c r="C66" s="362">
        <v>0</v>
      </c>
      <c r="D66" s="362">
        <v>0</v>
      </c>
      <c r="E66" s="362">
        <f t="shared" si="18"/>
        <v>0</v>
      </c>
      <c r="F66" s="362">
        <v>0</v>
      </c>
      <c r="G66" s="362">
        <v>0</v>
      </c>
      <c r="H66" s="362">
        <f>F66+G66</f>
        <v>0</v>
      </c>
      <c r="I66" s="362">
        <v>0</v>
      </c>
      <c r="J66" s="362">
        <v>0</v>
      </c>
      <c r="K66" s="362">
        <f t="shared" si="14"/>
        <v>0</v>
      </c>
      <c r="L66" s="362">
        <v>0</v>
      </c>
      <c r="M66" s="362">
        <v>0</v>
      </c>
      <c r="N66" s="362">
        <f t="shared" si="15"/>
        <v>0</v>
      </c>
      <c r="O66" s="362">
        <v>0</v>
      </c>
      <c r="P66" s="362">
        <v>0</v>
      </c>
      <c r="Q66" s="362">
        <f t="shared" si="16"/>
        <v>0</v>
      </c>
      <c r="R66" s="362">
        <v>0</v>
      </c>
      <c r="S66" s="362">
        <v>0</v>
      </c>
      <c r="T66" s="362">
        <f t="shared" si="17"/>
        <v>0</v>
      </c>
      <c r="V66" s="412">
        <f t="shared" si="19"/>
        <v>0</v>
      </c>
    </row>
    <row r="67" spans="1:39" s="412" customFormat="1" ht="23.25" customHeight="1">
      <c r="A67" s="362">
        <v>9</v>
      </c>
      <c r="B67" s="339" t="s">
        <v>135</v>
      </c>
      <c r="C67" s="362">
        <v>0</v>
      </c>
      <c r="D67" s="362">
        <v>0</v>
      </c>
      <c r="E67" s="362">
        <f t="shared" si="18"/>
        <v>0</v>
      </c>
      <c r="F67" s="362">
        <v>0</v>
      </c>
      <c r="G67" s="362">
        <v>0</v>
      </c>
      <c r="H67" s="362">
        <f>F67+G67</f>
        <v>0</v>
      </c>
      <c r="I67" s="362">
        <v>0</v>
      </c>
      <c r="J67" s="362">
        <v>0</v>
      </c>
      <c r="K67" s="362">
        <f t="shared" si="14"/>
        <v>0</v>
      </c>
      <c r="L67" s="362">
        <v>0</v>
      </c>
      <c r="M67" s="362">
        <v>0</v>
      </c>
      <c r="N67" s="362">
        <f t="shared" si="15"/>
        <v>0</v>
      </c>
      <c r="O67" s="362">
        <v>0</v>
      </c>
      <c r="P67" s="362">
        <v>0</v>
      </c>
      <c r="Q67" s="362">
        <f t="shared" si="16"/>
        <v>0</v>
      </c>
      <c r="R67" s="362">
        <v>0</v>
      </c>
      <c r="S67" s="362">
        <v>0</v>
      </c>
      <c r="T67" s="362">
        <f t="shared" si="17"/>
        <v>0</v>
      </c>
      <c r="V67" s="412">
        <f t="shared" si="19"/>
        <v>0</v>
      </c>
    </row>
    <row r="68" spans="1:39" s="412" customFormat="1" ht="23.25" customHeight="1">
      <c r="A68" s="362">
        <v>10</v>
      </c>
      <c r="B68" s="445" t="s">
        <v>167</v>
      </c>
      <c r="C68" s="362">
        <v>0</v>
      </c>
      <c r="D68" s="362">
        <v>0</v>
      </c>
      <c r="E68" s="362">
        <f t="shared" si="18"/>
        <v>0</v>
      </c>
      <c r="F68" s="362">
        <v>0</v>
      </c>
      <c r="G68" s="362">
        <v>0</v>
      </c>
      <c r="H68" s="362">
        <v>0</v>
      </c>
      <c r="I68" s="362">
        <v>0</v>
      </c>
      <c r="J68" s="362">
        <v>0</v>
      </c>
      <c r="K68" s="362">
        <v>0</v>
      </c>
      <c r="L68" s="362">
        <v>0</v>
      </c>
      <c r="M68" s="362">
        <v>0</v>
      </c>
      <c r="N68" s="362">
        <f t="shared" si="15"/>
        <v>0</v>
      </c>
      <c r="O68" s="362">
        <v>0</v>
      </c>
      <c r="P68" s="362">
        <v>0</v>
      </c>
      <c r="Q68" s="362">
        <v>0</v>
      </c>
      <c r="R68" s="362">
        <v>0</v>
      </c>
      <c r="S68" s="362">
        <v>0</v>
      </c>
      <c r="T68" s="362">
        <f t="shared" si="17"/>
        <v>0</v>
      </c>
      <c r="V68" s="412">
        <f t="shared" si="19"/>
        <v>0</v>
      </c>
    </row>
    <row r="69" spans="1:39" s="412" customFormat="1" ht="23.25" customHeight="1">
      <c r="A69" s="362">
        <v>11</v>
      </c>
      <c r="B69" s="339" t="s">
        <v>137</v>
      </c>
      <c r="C69" s="362">
        <v>0</v>
      </c>
      <c r="D69" s="362">
        <v>0</v>
      </c>
      <c r="E69" s="362">
        <f t="shared" si="18"/>
        <v>0</v>
      </c>
      <c r="F69" s="362">
        <v>0</v>
      </c>
      <c r="G69" s="362">
        <v>0</v>
      </c>
      <c r="H69" s="362">
        <f>F69+G69</f>
        <v>0</v>
      </c>
      <c r="I69" s="362">
        <v>0</v>
      </c>
      <c r="J69" s="362">
        <v>0</v>
      </c>
      <c r="K69" s="362">
        <f t="shared" si="14"/>
        <v>0</v>
      </c>
      <c r="L69" s="362">
        <v>0</v>
      </c>
      <c r="M69" s="362">
        <v>0</v>
      </c>
      <c r="N69" s="362">
        <f t="shared" si="15"/>
        <v>0</v>
      </c>
      <c r="O69" s="362">
        <v>0</v>
      </c>
      <c r="P69" s="362">
        <v>0</v>
      </c>
      <c r="Q69" s="362">
        <f>O69+P69</f>
        <v>0</v>
      </c>
      <c r="R69" s="362">
        <v>0</v>
      </c>
      <c r="S69" s="362">
        <v>0</v>
      </c>
      <c r="T69" s="362">
        <f t="shared" si="17"/>
        <v>0</v>
      </c>
      <c r="V69" s="412">
        <f t="shared" si="19"/>
        <v>0</v>
      </c>
    </row>
    <row r="70" spans="1:39" s="391" customFormat="1" ht="23.25" customHeight="1">
      <c r="A70" s="392"/>
      <c r="B70" s="400" t="s">
        <v>8</v>
      </c>
      <c r="C70" s="400">
        <f>SUM(C59:C69)</f>
        <v>0</v>
      </c>
      <c r="D70" s="400">
        <f>SUM(D59:D69)</f>
        <v>0</v>
      </c>
      <c r="E70" s="400">
        <f t="shared" si="18"/>
        <v>0</v>
      </c>
      <c r="F70" s="400">
        <f>SUM(F59:F69)</f>
        <v>0</v>
      </c>
      <c r="G70" s="400">
        <f>SUM(G59:G69)</f>
        <v>0</v>
      </c>
      <c r="H70" s="400">
        <f>SUM(H59:H69)</f>
        <v>0</v>
      </c>
      <c r="I70" s="400">
        <v>1</v>
      </c>
      <c r="J70" s="400">
        <v>0</v>
      </c>
      <c r="K70" s="400">
        <f>I70+J70</f>
        <v>1</v>
      </c>
      <c r="L70" s="400">
        <f t="shared" ref="L70:T70" si="20">SUM(L59:L69)</f>
        <v>0</v>
      </c>
      <c r="M70" s="400">
        <f t="shared" si="20"/>
        <v>0</v>
      </c>
      <c r="N70" s="400">
        <f t="shared" si="20"/>
        <v>0</v>
      </c>
      <c r="O70" s="400">
        <f t="shared" si="20"/>
        <v>0</v>
      </c>
      <c r="P70" s="400">
        <f t="shared" si="20"/>
        <v>0</v>
      </c>
      <c r="Q70" s="400">
        <f t="shared" si="20"/>
        <v>0</v>
      </c>
      <c r="R70" s="400">
        <f t="shared" si="20"/>
        <v>0</v>
      </c>
      <c r="S70" s="400">
        <f t="shared" si="20"/>
        <v>0</v>
      </c>
      <c r="T70" s="400">
        <f t="shared" si="20"/>
        <v>0</v>
      </c>
    </row>
    <row r="71" spans="1:39" s="391" customFormat="1" ht="39.75" customHeight="1">
      <c r="U71" s="564" t="s">
        <v>1</v>
      </c>
      <c r="V71" s="564" t="s">
        <v>19</v>
      </c>
      <c r="W71" s="563" t="s">
        <v>33</v>
      </c>
      <c r="X71" s="563"/>
      <c r="Y71" s="563"/>
      <c r="Z71" s="563" t="s">
        <v>34</v>
      </c>
      <c r="AA71" s="563"/>
      <c r="AB71" s="563"/>
      <c r="AC71" s="563" t="s">
        <v>35</v>
      </c>
      <c r="AD71" s="563"/>
      <c r="AE71" s="563"/>
      <c r="AF71" s="563" t="s">
        <v>36</v>
      </c>
      <c r="AG71" s="563"/>
      <c r="AH71" s="563"/>
      <c r="AI71" s="563" t="s">
        <v>44</v>
      </c>
      <c r="AJ71" s="563"/>
      <c r="AK71" s="563"/>
    </row>
    <row r="72" spans="1:39" s="391" customFormat="1" ht="20.25" customHeight="1">
      <c r="U72" s="564"/>
      <c r="V72" s="564"/>
      <c r="W72" s="392" t="s">
        <v>11</v>
      </c>
      <c r="X72" s="392" t="s">
        <v>12</v>
      </c>
      <c r="Y72" s="392" t="s">
        <v>8</v>
      </c>
      <c r="Z72" s="392" t="s">
        <v>11</v>
      </c>
      <c r="AA72" s="392" t="s">
        <v>12</v>
      </c>
      <c r="AB72" s="392" t="s">
        <v>8</v>
      </c>
      <c r="AC72" s="392" t="s">
        <v>11</v>
      </c>
      <c r="AD72" s="392" t="s">
        <v>12</v>
      </c>
      <c r="AE72" s="392" t="s">
        <v>8</v>
      </c>
      <c r="AF72" s="392" t="s">
        <v>11</v>
      </c>
      <c r="AG72" s="392" t="s">
        <v>12</v>
      </c>
      <c r="AH72" s="392" t="s">
        <v>8</v>
      </c>
      <c r="AI72" s="392" t="s">
        <v>11</v>
      </c>
      <c r="AJ72" s="392" t="s">
        <v>12</v>
      </c>
      <c r="AK72" s="392" t="s">
        <v>8</v>
      </c>
    </row>
    <row r="73" spans="1:39" s="391" customFormat="1" ht="21" customHeight="1">
      <c r="U73" s="400">
        <v>1</v>
      </c>
      <c r="V73" s="400">
        <v>2</v>
      </c>
      <c r="W73" s="400">
        <v>3</v>
      </c>
      <c r="X73" s="400">
        <v>4</v>
      </c>
      <c r="Y73" s="400">
        <v>5</v>
      </c>
      <c r="Z73" s="400">
        <v>3</v>
      </c>
      <c r="AA73" s="400">
        <v>4</v>
      </c>
      <c r="AB73" s="400">
        <v>5</v>
      </c>
      <c r="AC73" s="400">
        <v>3</v>
      </c>
      <c r="AD73" s="400">
        <v>4</v>
      </c>
      <c r="AE73" s="400">
        <v>5</v>
      </c>
      <c r="AF73" s="400">
        <v>3</v>
      </c>
      <c r="AG73" s="459">
        <v>4</v>
      </c>
      <c r="AH73" s="400">
        <v>5</v>
      </c>
      <c r="AI73" s="400">
        <v>3</v>
      </c>
      <c r="AJ73" s="400">
        <v>4</v>
      </c>
      <c r="AK73" s="400">
        <v>5</v>
      </c>
    </row>
    <row r="74" spans="1:39" s="412" customFormat="1" ht="21" customHeight="1">
      <c r="U74" s="362">
        <v>1</v>
      </c>
      <c r="V74" s="339" t="s">
        <v>132</v>
      </c>
      <c r="W74" s="362">
        <v>0</v>
      </c>
      <c r="X74" s="362">
        <v>0</v>
      </c>
      <c r="Y74" s="362">
        <v>0</v>
      </c>
      <c r="Z74" s="362">
        <v>0</v>
      </c>
      <c r="AA74" s="362">
        <v>0</v>
      </c>
      <c r="AB74" s="362">
        <v>0</v>
      </c>
      <c r="AC74" s="362">
        <v>0</v>
      </c>
      <c r="AD74" s="362">
        <v>0</v>
      </c>
      <c r="AE74" s="362">
        <v>0</v>
      </c>
      <c r="AF74" s="362">
        <v>0</v>
      </c>
      <c r="AG74" s="362">
        <v>0</v>
      </c>
      <c r="AH74" s="362">
        <v>0</v>
      </c>
      <c r="AI74" s="362">
        <v>0</v>
      </c>
      <c r="AJ74" s="362">
        <v>0</v>
      </c>
      <c r="AK74" s="362">
        <f>SUM(AI74:AJ74)</f>
        <v>0</v>
      </c>
      <c r="AM74" s="412">
        <f>AK74+AH74+AE74+AB74+Y74</f>
        <v>0</v>
      </c>
    </row>
    <row r="75" spans="1:39" s="412" customFormat="1" ht="22.5" customHeight="1">
      <c r="U75" s="362">
        <v>2</v>
      </c>
      <c r="V75" s="339" t="s">
        <v>104</v>
      </c>
      <c r="W75" s="362">
        <v>0</v>
      </c>
      <c r="X75" s="362">
        <v>0</v>
      </c>
      <c r="Y75" s="362">
        <v>0</v>
      </c>
      <c r="Z75" s="362">
        <v>0</v>
      </c>
      <c r="AA75" s="362">
        <v>0</v>
      </c>
      <c r="AB75" s="362">
        <v>0</v>
      </c>
      <c r="AC75" s="362">
        <v>0</v>
      </c>
      <c r="AD75" s="362">
        <v>0</v>
      </c>
      <c r="AE75" s="362">
        <f>AC75+AD75</f>
        <v>0</v>
      </c>
      <c r="AF75" s="362">
        <v>0</v>
      </c>
      <c r="AG75" s="362">
        <v>0</v>
      </c>
      <c r="AH75" s="362">
        <v>0</v>
      </c>
      <c r="AI75" s="362">
        <v>0</v>
      </c>
      <c r="AJ75" s="362">
        <v>10</v>
      </c>
      <c r="AK75" s="362">
        <f>SUM(AI75:AJ75)</f>
        <v>10</v>
      </c>
      <c r="AM75" s="412">
        <f t="shared" ref="AM75:AM84" si="21">AK75+AH75+AE75+AB75+Y75</f>
        <v>10</v>
      </c>
    </row>
    <row r="76" spans="1:39" s="412" customFormat="1" ht="22.5" customHeight="1">
      <c r="U76" s="362">
        <v>3</v>
      </c>
      <c r="V76" s="339" t="s">
        <v>134</v>
      </c>
      <c r="W76" s="362">
        <v>0</v>
      </c>
      <c r="X76" s="362">
        <v>0</v>
      </c>
      <c r="Y76" s="362">
        <v>0</v>
      </c>
      <c r="Z76" s="362">
        <v>0</v>
      </c>
      <c r="AA76" s="362">
        <v>0</v>
      </c>
      <c r="AB76" s="362">
        <v>0</v>
      </c>
      <c r="AC76" s="362">
        <v>0</v>
      </c>
      <c r="AD76" s="362">
        <v>0</v>
      </c>
      <c r="AE76" s="362">
        <v>0</v>
      </c>
      <c r="AF76" s="362">
        <v>0</v>
      </c>
      <c r="AG76" s="362">
        <v>0</v>
      </c>
      <c r="AH76" s="362">
        <v>0</v>
      </c>
      <c r="AI76" s="362">
        <v>0</v>
      </c>
      <c r="AJ76" s="362">
        <v>4</v>
      </c>
      <c r="AK76" s="362">
        <f t="shared" ref="AK76:AK82" si="22">SUM(AI76:AJ76)</f>
        <v>4</v>
      </c>
      <c r="AM76" s="412">
        <f t="shared" si="21"/>
        <v>4</v>
      </c>
    </row>
    <row r="77" spans="1:39" s="412" customFormat="1" ht="21" customHeight="1">
      <c r="U77" s="362">
        <v>4</v>
      </c>
      <c r="V77" s="339" t="s">
        <v>99</v>
      </c>
      <c r="W77" s="362">
        <v>0</v>
      </c>
      <c r="X77" s="362">
        <v>0</v>
      </c>
      <c r="Y77" s="362">
        <f>W77+X77</f>
        <v>0</v>
      </c>
      <c r="Z77" s="362">
        <v>0</v>
      </c>
      <c r="AA77" s="362">
        <v>0</v>
      </c>
      <c r="AB77" s="362">
        <v>0</v>
      </c>
      <c r="AC77" s="362">
        <v>0</v>
      </c>
      <c r="AD77" s="362">
        <v>0</v>
      </c>
      <c r="AE77" s="362">
        <v>0</v>
      </c>
      <c r="AF77" s="362">
        <v>0</v>
      </c>
      <c r="AG77" s="362">
        <v>0</v>
      </c>
      <c r="AH77" s="362">
        <v>0</v>
      </c>
      <c r="AI77" s="362">
        <v>0</v>
      </c>
      <c r="AJ77" s="362">
        <v>2</v>
      </c>
      <c r="AK77" s="362">
        <f t="shared" si="22"/>
        <v>2</v>
      </c>
      <c r="AM77" s="412">
        <f t="shared" si="21"/>
        <v>2</v>
      </c>
    </row>
    <row r="78" spans="1:39" s="412" customFormat="1" ht="22.5" customHeight="1">
      <c r="U78" s="362">
        <v>5</v>
      </c>
      <c r="V78" s="339" t="s">
        <v>136</v>
      </c>
      <c r="W78" s="362">
        <v>0</v>
      </c>
      <c r="X78" s="362">
        <v>0</v>
      </c>
      <c r="Y78" s="362">
        <v>0</v>
      </c>
      <c r="Z78" s="362">
        <v>0</v>
      </c>
      <c r="AA78" s="362">
        <v>0</v>
      </c>
      <c r="AB78" s="362">
        <v>0</v>
      </c>
      <c r="AC78" s="362">
        <v>0</v>
      </c>
      <c r="AD78" s="362">
        <v>0</v>
      </c>
      <c r="AE78" s="362">
        <v>0</v>
      </c>
      <c r="AF78" s="362">
        <v>0</v>
      </c>
      <c r="AG78" s="362">
        <v>0</v>
      </c>
      <c r="AH78" s="362">
        <v>0</v>
      </c>
      <c r="AI78" s="362">
        <v>0</v>
      </c>
      <c r="AJ78" s="362">
        <v>7</v>
      </c>
      <c r="AK78" s="362">
        <f t="shared" si="22"/>
        <v>7</v>
      </c>
      <c r="AM78" s="412">
        <f t="shared" si="21"/>
        <v>7</v>
      </c>
    </row>
    <row r="79" spans="1:39" s="412" customFormat="1" ht="22.5" customHeight="1">
      <c r="U79" s="362">
        <v>6</v>
      </c>
      <c r="V79" s="339" t="s">
        <v>166</v>
      </c>
      <c r="W79" s="362">
        <v>0</v>
      </c>
      <c r="X79" s="362">
        <v>0</v>
      </c>
      <c r="Y79" s="362">
        <f>W79+X79</f>
        <v>0</v>
      </c>
      <c r="Z79" s="362">
        <v>0</v>
      </c>
      <c r="AA79" s="362">
        <v>0</v>
      </c>
      <c r="AB79" s="362">
        <v>0</v>
      </c>
      <c r="AC79" s="362">
        <v>0</v>
      </c>
      <c r="AD79" s="362">
        <v>0</v>
      </c>
      <c r="AE79" s="362">
        <v>0</v>
      </c>
      <c r="AF79" s="362">
        <v>0</v>
      </c>
      <c r="AG79" s="362">
        <v>0</v>
      </c>
      <c r="AH79" s="362">
        <v>0</v>
      </c>
      <c r="AI79" s="362">
        <v>0</v>
      </c>
      <c r="AJ79" s="362">
        <v>0</v>
      </c>
      <c r="AK79" s="362">
        <f t="shared" si="22"/>
        <v>0</v>
      </c>
      <c r="AM79" s="412">
        <f t="shared" si="21"/>
        <v>0</v>
      </c>
    </row>
    <row r="80" spans="1:39" s="412" customFormat="1" ht="21" customHeight="1">
      <c r="U80" s="362">
        <v>7</v>
      </c>
      <c r="V80" s="339" t="s">
        <v>98</v>
      </c>
      <c r="W80" s="362">
        <v>0</v>
      </c>
      <c r="X80" s="362">
        <v>0</v>
      </c>
      <c r="Y80" s="362">
        <v>0</v>
      </c>
      <c r="Z80" s="362">
        <v>0</v>
      </c>
      <c r="AA80" s="362">
        <v>0</v>
      </c>
      <c r="AB80" s="362">
        <v>0</v>
      </c>
      <c r="AC80" s="362">
        <v>0</v>
      </c>
      <c r="AD80" s="362">
        <v>0</v>
      </c>
      <c r="AE80" s="362">
        <v>0</v>
      </c>
      <c r="AF80" s="362">
        <v>0</v>
      </c>
      <c r="AG80" s="362">
        <v>0</v>
      </c>
      <c r="AH80" s="362">
        <v>0</v>
      </c>
      <c r="AI80" s="362">
        <v>0</v>
      </c>
      <c r="AJ80" s="362">
        <v>2</v>
      </c>
      <c r="AK80" s="362">
        <f t="shared" si="22"/>
        <v>2</v>
      </c>
      <c r="AM80" s="412">
        <f t="shared" si="21"/>
        <v>2</v>
      </c>
    </row>
    <row r="81" spans="21:40" s="412" customFormat="1" ht="22.5" customHeight="1">
      <c r="U81" s="362">
        <v>8</v>
      </c>
      <c r="V81" s="339" t="s">
        <v>133</v>
      </c>
      <c r="W81" s="362">
        <v>0</v>
      </c>
      <c r="X81" s="362">
        <v>0</v>
      </c>
      <c r="Y81" s="362">
        <v>0</v>
      </c>
      <c r="Z81" s="362">
        <v>0</v>
      </c>
      <c r="AA81" s="362">
        <v>0</v>
      </c>
      <c r="AB81" s="362">
        <v>0</v>
      </c>
      <c r="AC81" s="362">
        <v>0</v>
      </c>
      <c r="AD81" s="362">
        <v>0</v>
      </c>
      <c r="AE81" s="362">
        <v>0</v>
      </c>
      <c r="AF81" s="362">
        <v>0</v>
      </c>
      <c r="AG81" s="362">
        <v>0</v>
      </c>
      <c r="AH81" s="362">
        <v>0</v>
      </c>
      <c r="AI81" s="362">
        <v>0</v>
      </c>
      <c r="AJ81" s="362">
        <v>0</v>
      </c>
      <c r="AK81" s="362">
        <f t="shared" si="22"/>
        <v>0</v>
      </c>
      <c r="AM81" s="412">
        <f t="shared" si="21"/>
        <v>0</v>
      </c>
    </row>
    <row r="82" spans="21:40" s="412" customFormat="1" ht="21" customHeight="1">
      <c r="U82" s="362">
        <v>9</v>
      </c>
      <c r="V82" s="339" t="s">
        <v>135</v>
      </c>
      <c r="W82" s="362">
        <v>0</v>
      </c>
      <c r="X82" s="362">
        <v>0</v>
      </c>
      <c r="Y82" s="362">
        <v>0</v>
      </c>
      <c r="Z82" s="362">
        <v>0</v>
      </c>
      <c r="AA82" s="362">
        <v>0</v>
      </c>
      <c r="AB82" s="362">
        <v>0</v>
      </c>
      <c r="AC82" s="362">
        <v>0</v>
      </c>
      <c r="AD82" s="362">
        <v>0</v>
      </c>
      <c r="AE82" s="362">
        <v>0</v>
      </c>
      <c r="AF82" s="362">
        <v>0</v>
      </c>
      <c r="AG82" s="362">
        <v>0</v>
      </c>
      <c r="AH82" s="362">
        <v>0</v>
      </c>
      <c r="AI82" s="362">
        <v>0</v>
      </c>
      <c r="AJ82" s="362">
        <v>29</v>
      </c>
      <c r="AK82" s="362">
        <f t="shared" si="22"/>
        <v>29</v>
      </c>
      <c r="AM82" s="412">
        <f t="shared" si="21"/>
        <v>29</v>
      </c>
    </row>
    <row r="83" spans="21:40" s="412" customFormat="1" ht="20.25" customHeight="1">
      <c r="U83" s="362">
        <v>10</v>
      </c>
      <c r="V83" s="339" t="s">
        <v>167</v>
      </c>
      <c r="W83" s="362">
        <v>0</v>
      </c>
      <c r="X83" s="362">
        <v>0</v>
      </c>
      <c r="Y83" s="362">
        <v>0</v>
      </c>
      <c r="Z83" s="362">
        <v>0</v>
      </c>
      <c r="AA83" s="362">
        <v>0</v>
      </c>
      <c r="AB83" s="362">
        <v>0</v>
      </c>
      <c r="AC83" s="362">
        <v>0</v>
      </c>
      <c r="AD83" s="362">
        <v>0</v>
      </c>
      <c r="AE83" s="362">
        <v>0</v>
      </c>
      <c r="AF83" s="362">
        <v>0</v>
      </c>
      <c r="AG83" s="362">
        <v>0</v>
      </c>
      <c r="AH83" s="362">
        <v>0</v>
      </c>
      <c r="AI83" s="362">
        <v>0</v>
      </c>
      <c r="AJ83" s="362">
        <v>0</v>
      </c>
      <c r="AK83" s="362">
        <v>0</v>
      </c>
      <c r="AM83" s="412">
        <f t="shared" si="21"/>
        <v>0</v>
      </c>
    </row>
    <row r="84" spans="21:40" s="412" customFormat="1" ht="24.75" customHeight="1">
      <c r="U84" s="362">
        <v>11</v>
      </c>
      <c r="V84" s="339" t="s">
        <v>137</v>
      </c>
      <c r="W84" s="362">
        <v>0</v>
      </c>
      <c r="X84" s="362">
        <v>0</v>
      </c>
      <c r="Y84" s="362">
        <v>0</v>
      </c>
      <c r="Z84" s="362">
        <v>0</v>
      </c>
      <c r="AA84" s="362">
        <v>0</v>
      </c>
      <c r="AB84" s="362">
        <v>0</v>
      </c>
      <c r="AC84" s="362">
        <v>0</v>
      </c>
      <c r="AD84" s="362">
        <v>0</v>
      </c>
      <c r="AE84" s="362">
        <v>0</v>
      </c>
      <c r="AF84" s="362">
        <v>0</v>
      </c>
      <c r="AG84" s="362">
        <v>0</v>
      </c>
      <c r="AH84" s="362">
        <v>0</v>
      </c>
      <c r="AI84" s="362">
        <v>0</v>
      </c>
      <c r="AJ84" s="362">
        <v>12</v>
      </c>
      <c r="AK84" s="362">
        <f>SUM(AI84:AJ84)</f>
        <v>12</v>
      </c>
      <c r="AM84" s="412">
        <f t="shared" si="21"/>
        <v>12</v>
      </c>
    </row>
    <row r="85" spans="21:40" s="391" customFormat="1" ht="21" customHeight="1">
      <c r="U85" s="392"/>
      <c r="V85" s="400" t="s">
        <v>8</v>
      </c>
      <c r="W85" s="400">
        <f>SUM(W74:W84)</f>
        <v>0</v>
      </c>
      <c r="X85" s="400">
        <f t="shared" ref="X85:AH85" si="23">SUM(X74:X84)</f>
        <v>0</v>
      </c>
      <c r="Y85" s="400">
        <f t="shared" si="23"/>
        <v>0</v>
      </c>
      <c r="Z85" s="400">
        <f t="shared" si="23"/>
        <v>0</v>
      </c>
      <c r="AA85" s="400">
        <f t="shared" si="23"/>
        <v>0</v>
      </c>
      <c r="AB85" s="400">
        <f t="shared" si="23"/>
        <v>0</v>
      </c>
      <c r="AC85" s="400">
        <f t="shared" si="23"/>
        <v>0</v>
      </c>
      <c r="AD85" s="400">
        <f t="shared" si="23"/>
        <v>0</v>
      </c>
      <c r="AE85" s="400">
        <f t="shared" si="23"/>
        <v>0</v>
      </c>
      <c r="AF85" s="400">
        <f t="shared" si="23"/>
        <v>0</v>
      </c>
      <c r="AG85" s="459">
        <f t="shared" si="23"/>
        <v>0</v>
      </c>
      <c r="AH85" s="400">
        <f t="shared" si="23"/>
        <v>0</v>
      </c>
      <c r="AI85" s="400">
        <f>SUM(AI74:AI84)</f>
        <v>0</v>
      </c>
      <c r="AJ85" s="400">
        <f>SUM(AJ74:AJ84)</f>
        <v>66</v>
      </c>
      <c r="AK85" s="400">
        <f>SUM(AK74:AK84)</f>
        <v>66</v>
      </c>
    </row>
    <row r="86" spans="21:40" s="327" customFormat="1" ht="15"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5"/>
      <c r="AJ86" s="325"/>
      <c r="AK86" s="324"/>
    </row>
    <row r="87" spans="21:40" s="391" customFormat="1" ht="33.75" customHeight="1">
      <c r="U87" s="564" t="s">
        <v>1</v>
      </c>
      <c r="V87" s="564" t="s">
        <v>19</v>
      </c>
      <c r="W87" s="565" t="s">
        <v>45</v>
      </c>
      <c r="X87" s="566"/>
      <c r="Y87" s="567"/>
      <c r="Z87" s="565" t="s">
        <v>38</v>
      </c>
      <c r="AA87" s="566"/>
      <c r="AB87" s="567"/>
      <c r="AC87" s="563" t="s">
        <v>37</v>
      </c>
      <c r="AD87" s="563"/>
      <c r="AE87" s="563"/>
      <c r="AF87" s="395"/>
      <c r="AG87" s="358"/>
      <c r="AH87" s="436"/>
      <c r="AI87" s="568"/>
      <c r="AJ87" s="568"/>
      <c r="AK87" s="568"/>
      <c r="AL87" s="562"/>
      <c r="AM87" s="562"/>
      <c r="AN87" s="562"/>
    </row>
    <row r="88" spans="21:40" s="391" customFormat="1" ht="20.25" customHeight="1">
      <c r="U88" s="564"/>
      <c r="V88" s="564"/>
      <c r="W88" s="392" t="s">
        <v>11</v>
      </c>
      <c r="X88" s="392" t="s">
        <v>12</v>
      </c>
      <c r="Y88" s="392" t="s">
        <v>8</v>
      </c>
      <c r="Z88" s="392" t="s">
        <v>11</v>
      </c>
      <c r="AA88" s="392" t="s">
        <v>12</v>
      </c>
      <c r="AB88" s="392" t="s">
        <v>8</v>
      </c>
      <c r="AC88" s="392" t="s">
        <v>11</v>
      </c>
      <c r="AD88" s="392" t="s">
        <v>12</v>
      </c>
      <c r="AE88" s="392" t="s">
        <v>8</v>
      </c>
      <c r="AF88" s="395"/>
      <c r="AG88" s="358"/>
      <c r="AH88" s="436"/>
      <c r="AI88" s="439"/>
      <c r="AJ88" s="439"/>
      <c r="AK88" s="439"/>
      <c r="AL88" s="393"/>
      <c r="AM88" s="393"/>
      <c r="AN88" s="393"/>
    </row>
    <row r="89" spans="21:40" s="391" customFormat="1" ht="23.25" customHeight="1">
      <c r="U89" s="400">
        <v>1</v>
      </c>
      <c r="V89" s="400">
        <v>2</v>
      </c>
      <c r="W89" s="400">
        <v>3</v>
      </c>
      <c r="X89" s="400">
        <v>4</v>
      </c>
      <c r="Y89" s="400">
        <v>5</v>
      </c>
      <c r="Z89" s="400">
        <v>3</v>
      </c>
      <c r="AA89" s="400">
        <v>4</v>
      </c>
      <c r="AB89" s="400">
        <v>5</v>
      </c>
      <c r="AC89" s="400">
        <v>3</v>
      </c>
      <c r="AD89" s="400">
        <v>4</v>
      </c>
      <c r="AE89" s="400">
        <v>5</v>
      </c>
      <c r="AF89" s="395"/>
      <c r="AG89" s="461"/>
      <c r="AH89" s="265">
        <v>352</v>
      </c>
      <c r="AI89" s="440"/>
      <c r="AJ89" s="460" t="s">
        <v>177</v>
      </c>
      <c r="AK89" s="441"/>
      <c r="AL89" s="399"/>
      <c r="AM89" s="399"/>
      <c r="AN89" s="399"/>
    </row>
    <row r="90" spans="21:40" s="412" customFormat="1" ht="20.25" customHeight="1">
      <c r="U90" s="362">
        <v>1</v>
      </c>
      <c r="V90" s="339" t="s">
        <v>132</v>
      </c>
      <c r="W90" s="454">
        <v>427</v>
      </c>
      <c r="X90" s="454">
        <v>23</v>
      </c>
      <c r="Y90" s="454">
        <f t="shared" ref="Y90:Y100" si="24">SUM(W90:X90)</f>
        <v>450</v>
      </c>
      <c r="Z90" s="362">
        <v>0</v>
      </c>
      <c r="AA90" s="362">
        <v>0</v>
      </c>
      <c r="AB90" s="362">
        <f t="shared" ref="AB90:AB95" si="25">SUM(Z90:AA90)</f>
        <v>0</v>
      </c>
      <c r="AC90" s="362">
        <v>0</v>
      </c>
      <c r="AD90" s="362">
        <v>0</v>
      </c>
      <c r="AE90" s="362">
        <v>0</v>
      </c>
      <c r="AF90" s="395"/>
      <c r="AG90" s="248">
        <f>AB90+AE90</f>
        <v>0</v>
      </c>
      <c r="AH90" s="438">
        <v>133</v>
      </c>
      <c r="AI90" s="442"/>
      <c r="AJ90" s="397">
        <f>AG90+AM74+V59+V43+V17</f>
        <v>16</v>
      </c>
      <c r="AK90" s="442"/>
      <c r="AL90" s="444"/>
      <c r="AM90" s="444"/>
      <c r="AN90" s="444"/>
    </row>
    <row r="91" spans="21:40" s="412" customFormat="1" ht="18" customHeight="1">
      <c r="U91" s="362">
        <v>2</v>
      </c>
      <c r="V91" s="339" t="s">
        <v>104</v>
      </c>
      <c r="W91" s="454">
        <v>334</v>
      </c>
      <c r="X91" s="454">
        <v>18</v>
      </c>
      <c r="Y91" s="454">
        <f t="shared" si="24"/>
        <v>352</v>
      </c>
      <c r="Z91" s="362">
        <v>0</v>
      </c>
      <c r="AA91" s="362">
        <v>0</v>
      </c>
      <c r="AB91" s="362">
        <f t="shared" si="25"/>
        <v>0</v>
      </c>
      <c r="AC91" s="362">
        <v>0</v>
      </c>
      <c r="AD91" s="362">
        <v>0</v>
      </c>
      <c r="AE91" s="362">
        <v>0</v>
      </c>
      <c r="AF91" s="395"/>
      <c r="AG91" s="248">
        <f t="shared" ref="AG91:AG100" si="26">AB91+AE91</f>
        <v>0</v>
      </c>
      <c r="AH91" s="438">
        <v>229</v>
      </c>
      <c r="AI91" s="442"/>
      <c r="AJ91" s="397">
        <f t="shared" ref="AJ91:AJ100" si="27">AG91+AM75+V60+V44+V18</f>
        <v>51</v>
      </c>
      <c r="AK91" s="442"/>
      <c r="AL91" s="444"/>
      <c r="AM91" s="444"/>
      <c r="AN91" s="444"/>
    </row>
    <row r="92" spans="21:40" s="412" customFormat="1" ht="18" customHeight="1">
      <c r="U92" s="362">
        <v>3</v>
      </c>
      <c r="V92" s="339" t="s">
        <v>134</v>
      </c>
      <c r="W92" s="454">
        <v>314</v>
      </c>
      <c r="X92" s="454">
        <v>22</v>
      </c>
      <c r="Y92" s="454">
        <f t="shared" si="24"/>
        <v>336</v>
      </c>
      <c r="Z92" s="362">
        <v>0</v>
      </c>
      <c r="AA92" s="362">
        <v>0</v>
      </c>
      <c r="AB92" s="362">
        <f t="shared" si="25"/>
        <v>0</v>
      </c>
      <c r="AC92" s="362">
        <v>0</v>
      </c>
      <c r="AD92" s="362">
        <v>0</v>
      </c>
      <c r="AE92" s="362">
        <v>0</v>
      </c>
      <c r="AF92" s="395"/>
      <c r="AG92" s="248">
        <f t="shared" si="26"/>
        <v>0</v>
      </c>
      <c r="AH92" s="438">
        <v>285</v>
      </c>
      <c r="AI92" s="442"/>
      <c r="AJ92" s="397">
        <f t="shared" si="27"/>
        <v>17</v>
      </c>
      <c r="AK92" s="442"/>
      <c r="AL92" s="444"/>
      <c r="AM92" s="444"/>
      <c r="AN92" s="444"/>
    </row>
    <row r="93" spans="21:40" s="412" customFormat="1" ht="21" customHeight="1">
      <c r="U93" s="362">
        <v>4</v>
      </c>
      <c r="V93" s="339" t="s">
        <v>99</v>
      </c>
      <c r="W93" s="454">
        <v>326</v>
      </c>
      <c r="X93" s="454">
        <v>25</v>
      </c>
      <c r="Y93" s="454">
        <f t="shared" si="24"/>
        <v>351</v>
      </c>
      <c r="Z93" s="362">
        <v>0</v>
      </c>
      <c r="AA93" s="362">
        <v>0</v>
      </c>
      <c r="AB93" s="362">
        <f t="shared" si="25"/>
        <v>0</v>
      </c>
      <c r="AC93" s="362">
        <v>0</v>
      </c>
      <c r="AD93" s="362">
        <v>0</v>
      </c>
      <c r="AE93" s="362">
        <v>0</v>
      </c>
      <c r="AF93" s="395"/>
      <c r="AG93" s="248">
        <f t="shared" si="26"/>
        <v>0</v>
      </c>
      <c r="AH93" s="438">
        <v>351</v>
      </c>
      <c r="AI93" s="442"/>
      <c r="AJ93" s="397">
        <f t="shared" si="27"/>
        <v>8</v>
      </c>
      <c r="AK93" s="442"/>
      <c r="AL93" s="444"/>
      <c r="AM93" s="444"/>
      <c r="AN93" s="444"/>
    </row>
    <row r="94" spans="21:40" s="412" customFormat="1" ht="21" customHeight="1">
      <c r="U94" s="362">
        <v>5</v>
      </c>
      <c r="V94" s="339" t="s">
        <v>136</v>
      </c>
      <c r="W94" s="454">
        <v>557</v>
      </c>
      <c r="X94" s="454">
        <v>22</v>
      </c>
      <c r="Y94" s="454">
        <f t="shared" si="24"/>
        <v>579</v>
      </c>
      <c r="Z94" s="362">
        <v>0</v>
      </c>
      <c r="AA94" s="362">
        <v>0</v>
      </c>
      <c r="AB94" s="362">
        <f t="shared" si="25"/>
        <v>0</v>
      </c>
      <c r="AC94" s="362">
        <v>0</v>
      </c>
      <c r="AD94" s="362">
        <v>0</v>
      </c>
      <c r="AE94" s="362">
        <v>0</v>
      </c>
      <c r="AF94" s="395"/>
      <c r="AG94" s="248">
        <f t="shared" si="26"/>
        <v>0</v>
      </c>
      <c r="AH94" s="438">
        <v>194</v>
      </c>
      <c r="AI94" s="442"/>
      <c r="AJ94" s="397">
        <f t="shared" si="27"/>
        <v>42</v>
      </c>
      <c r="AK94" s="442"/>
      <c r="AL94" s="444"/>
      <c r="AM94" s="444"/>
      <c r="AN94" s="444"/>
    </row>
    <row r="95" spans="21:40" s="412" customFormat="1" ht="24.75" customHeight="1">
      <c r="U95" s="362">
        <v>6</v>
      </c>
      <c r="V95" s="339" t="s">
        <v>166</v>
      </c>
      <c r="W95" s="454">
        <v>195</v>
      </c>
      <c r="X95" s="454">
        <v>22</v>
      </c>
      <c r="Y95" s="454">
        <f t="shared" si="24"/>
        <v>217</v>
      </c>
      <c r="Z95" s="362">
        <v>0</v>
      </c>
      <c r="AA95" s="362">
        <v>0</v>
      </c>
      <c r="AB95" s="362">
        <f t="shared" si="25"/>
        <v>0</v>
      </c>
      <c r="AC95" s="362">
        <v>0</v>
      </c>
      <c r="AD95" s="362">
        <v>0</v>
      </c>
      <c r="AE95" s="362">
        <v>0</v>
      </c>
      <c r="AF95" s="395"/>
      <c r="AG95" s="248">
        <f t="shared" si="26"/>
        <v>0</v>
      </c>
      <c r="AH95" s="438">
        <v>501</v>
      </c>
      <c r="AI95" s="442"/>
      <c r="AJ95" s="397">
        <f t="shared" si="27"/>
        <v>29</v>
      </c>
      <c r="AK95" s="442"/>
      <c r="AL95" s="444"/>
      <c r="AM95" s="444"/>
      <c r="AN95" s="444"/>
    </row>
    <row r="96" spans="21:40" s="412" customFormat="1" ht="21" customHeight="1">
      <c r="U96" s="362">
        <v>7</v>
      </c>
      <c r="V96" s="339" t="s">
        <v>98</v>
      </c>
      <c r="W96" s="454">
        <v>129</v>
      </c>
      <c r="X96" s="454">
        <v>4</v>
      </c>
      <c r="Y96" s="454">
        <f t="shared" si="24"/>
        <v>133</v>
      </c>
      <c r="Z96" s="362">
        <v>0</v>
      </c>
      <c r="AA96" s="362">
        <v>0</v>
      </c>
      <c r="AB96" s="362">
        <v>0</v>
      </c>
      <c r="AC96" s="362">
        <v>0</v>
      </c>
      <c r="AD96" s="362">
        <v>0</v>
      </c>
      <c r="AE96" s="362">
        <v>0</v>
      </c>
      <c r="AF96" s="395"/>
      <c r="AG96" s="248">
        <f t="shared" si="26"/>
        <v>0</v>
      </c>
      <c r="AH96" s="438">
        <v>451</v>
      </c>
      <c r="AI96" s="442"/>
      <c r="AJ96" s="397">
        <f t="shared" si="27"/>
        <v>25</v>
      </c>
      <c r="AK96" s="442"/>
      <c r="AL96" s="444"/>
      <c r="AM96" s="444"/>
      <c r="AN96" s="444"/>
    </row>
    <row r="97" spans="21:40" s="412" customFormat="1" ht="21.75" customHeight="1">
      <c r="U97" s="362">
        <v>8</v>
      </c>
      <c r="V97" s="339" t="s">
        <v>133</v>
      </c>
      <c r="W97" s="454">
        <v>83</v>
      </c>
      <c r="X97" s="454">
        <v>6</v>
      </c>
      <c r="Y97" s="454">
        <f t="shared" si="24"/>
        <v>89</v>
      </c>
      <c r="Z97" s="362">
        <v>0</v>
      </c>
      <c r="AA97" s="362">
        <v>0</v>
      </c>
      <c r="AB97" s="362">
        <f>SUM(Z97:AA97)</f>
        <v>0</v>
      </c>
      <c r="AC97" s="362">
        <v>0</v>
      </c>
      <c r="AD97" s="362">
        <v>0</v>
      </c>
      <c r="AE97" s="362">
        <v>0</v>
      </c>
      <c r="AF97" s="395"/>
      <c r="AG97" s="248">
        <f t="shared" si="26"/>
        <v>0</v>
      </c>
      <c r="AH97" s="438">
        <v>579</v>
      </c>
      <c r="AI97" s="442"/>
      <c r="AJ97" s="397">
        <f t="shared" si="27"/>
        <v>11</v>
      </c>
      <c r="AK97" s="442"/>
      <c r="AL97" s="444"/>
      <c r="AM97" s="444"/>
      <c r="AN97" s="444"/>
    </row>
    <row r="98" spans="21:40" s="412" customFormat="1" ht="21.75" customHeight="1">
      <c r="U98" s="362">
        <v>9</v>
      </c>
      <c r="V98" s="339" t="s">
        <v>135</v>
      </c>
      <c r="W98" s="454">
        <v>265</v>
      </c>
      <c r="X98" s="454">
        <v>20</v>
      </c>
      <c r="Y98" s="454">
        <f t="shared" si="24"/>
        <v>285</v>
      </c>
      <c r="Z98" s="362">
        <v>0</v>
      </c>
      <c r="AA98" s="362">
        <v>0</v>
      </c>
      <c r="AB98" s="362">
        <f>SUM(Z98:AA98)</f>
        <v>0</v>
      </c>
      <c r="AC98" s="362">
        <v>0</v>
      </c>
      <c r="AD98" s="362">
        <v>0</v>
      </c>
      <c r="AE98" s="362">
        <v>0</v>
      </c>
      <c r="AF98" s="395"/>
      <c r="AG98" s="248">
        <f t="shared" si="26"/>
        <v>0</v>
      </c>
      <c r="AH98" s="438">
        <v>89</v>
      </c>
      <c r="AI98" s="442"/>
      <c r="AJ98" s="397">
        <f t="shared" si="27"/>
        <v>78</v>
      </c>
      <c r="AK98" s="442"/>
      <c r="AL98" s="444"/>
      <c r="AM98" s="444"/>
      <c r="AN98" s="444"/>
    </row>
    <row r="99" spans="21:40" s="412" customFormat="1" ht="21" customHeight="1">
      <c r="U99" s="362">
        <v>10</v>
      </c>
      <c r="V99" s="339" t="s">
        <v>167</v>
      </c>
      <c r="W99" s="454">
        <v>460</v>
      </c>
      <c r="X99" s="454">
        <v>40</v>
      </c>
      <c r="Y99" s="454">
        <f t="shared" si="24"/>
        <v>500</v>
      </c>
      <c r="Z99" s="362">
        <v>0</v>
      </c>
      <c r="AA99" s="362">
        <v>0</v>
      </c>
      <c r="AB99" s="362">
        <f>SUM(Z99:AA99)</f>
        <v>0</v>
      </c>
      <c r="AC99" s="362">
        <v>0</v>
      </c>
      <c r="AD99" s="362">
        <v>0</v>
      </c>
      <c r="AE99" s="362">
        <v>0</v>
      </c>
      <c r="AF99" s="398"/>
      <c r="AG99" s="248">
        <f t="shared" si="26"/>
        <v>0</v>
      </c>
      <c r="AH99" s="438">
        <v>335</v>
      </c>
      <c r="AI99" s="442"/>
      <c r="AJ99" s="397">
        <f t="shared" si="27"/>
        <v>66</v>
      </c>
      <c r="AK99" s="442"/>
      <c r="AL99" s="444"/>
      <c r="AM99" s="444"/>
      <c r="AN99" s="444"/>
    </row>
    <row r="100" spans="21:40" s="412" customFormat="1" ht="23.25" customHeight="1">
      <c r="U100" s="362">
        <v>11</v>
      </c>
      <c r="V100" s="339" t="s">
        <v>137</v>
      </c>
      <c r="W100" s="454">
        <v>189</v>
      </c>
      <c r="X100" s="454">
        <v>5</v>
      </c>
      <c r="Y100" s="454">
        <f t="shared" si="24"/>
        <v>194</v>
      </c>
      <c r="Z100" s="362">
        <v>0</v>
      </c>
      <c r="AA100" s="362">
        <v>0</v>
      </c>
      <c r="AB100" s="362">
        <f>SUM(Z100:AA100)</f>
        <v>0</v>
      </c>
      <c r="AC100" s="362">
        <v>0</v>
      </c>
      <c r="AD100" s="362">
        <v>0</v>
      </c>
      <c r="AE100" s="362">
        <v>0</v>
      </c>
      <c r="AF100" s="398"/>
      <c r="AG100" s="248">
        <f t="shared" si="26"/>
        <v>0</v>
      </c>
      <c r="AH100" s="398"/>
      <c r="AI100" s="397"/>
      <c r="AJ100" s="397">
        <f t="shared" si="27"/>
        <v>35</v>
      </c>
      <c r="AK100" s="397"/>
      <c r="AL100" s="444"/>
      <c r="AM100" s="444"/>
      <c r="AN100" s="444"/>
    </row>
    <row r="101" spans="21:40" s="391" customFormat="1" ht="23.25" customHeight="1">
      <c r="U101" s="392"/>
      <c r="V101" s="400" t="s">
        <v>8</v>
      </c>
      <c r="W101" s="400">
        <f t="shared" ref="W101:AE101" si="28">SUM(W90:W100)</f>
        <v>3279</v>
      </c>
      <c r="X101" s="400">
        <f t="shared" si="28"/>
        <v>207</v>
      </c>
      <c r="Y101" s="400">
        <f>SUM(Y90:Y100)</f>
        <v>3486</v>
      </c>
      <c r="Z101" s="400">
        <f t="shared" si="28"/>
        <v>0</v>
      </c>
      <c r="AA101" s="400">
        <f t="shared" si="28"/>
        <v>0</v>
      </c>
      <c r="AB101" s="400">
        <f t="shared" si="28"/>
        <v>0</v>
      </c>
      <c r="AC101" s="400">
        <f t="shared" si="28"/>
        <v>0</v>
      </c>
      <c r="AD101" s="400">
        <f t="shared" si="28"/>
        <v>0</v>
      </c>
      <c r="AE101" s="400">
        <f t="shared" si="28"/>
        <v>0</v>
      </c>
      <c r="AF101" s="398"/>
      <c r="AG101" s="398"/>
      <c r="AH101" s="398"/>
      <c r="AI101" s="396"/>
      <c r="AJ101" s="396">
        <f>SUM(AJ90:AJ100)</f>
        <v>378</v>
      </c>
      <c r="AK101" s="396"/>
      <c r="AL101" s="393"/>
      <c r="AM101" s="393"/>
      <c r="AN101" s="393"/>
    </row>
    <row r="102" spans="21:40" ht="15"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I102" s="321"/>
      <c r="AJ102" s="321"/>
      <c r="AK102" s="320"/>
    </row>
    <row r="103" spans="21:40" ht="15"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I103" s="321"/>
      <c r="AJ103" s="321"/>
      <c r="AK103" s="320"/>
    </row>
    <row r="104" spans="21:40" ht="15"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I104" s="321"/>
      <c r="AJ104" s="321"/>
      <c r="AK104" s="320"/>
    </row>
    <row r="105" spans="21:40" ht="15"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I105" s="321"/>
      <c r="AJ105" s="321"/>
      <c r="AK105" s="320"/>
    </row>
    <row r="106" spans="21:40" ht="15"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I106" s="321"/>
      <c r="AJ106" s="321"/>
      <c r="AK106" s="320"/>
    </row>
    <row r="107" spans="21:40" ht="15"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I107" s="321"/>
      <c r="AJ107" s="321"/>
      <c r="AK107" s="320"/>
    </row>
    <row r="108" spans="21:40" ht="15"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I108" s="321"/>
      <c r="AJ108" s="321"/>
      <c r="AK108" s="320"/>
    </row>
    <row r="109" spans="21:40" ht="15"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I109" s="321"/>
      <c r="AJ109" s="321"/>
      <c r="AK109" s="320"/>
    </row>
    <row r="110" spans="21:40" ht="15"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I110" s="321"/>
      <c r="AJ110" s="321"/>
      <c r="AK110" s="320"/>
    </row>
    <row r="111" spans="21:40" ht="15"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I111" s="321"/>
      <c r="AJ111" s="321"/>
      <c r="AK111" s="320"/>
    </row>
    <row r="112" spans="21:40" ht="15"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I112" s="321"/>
      <c r="AJ112" s="321"/>
      <c r="AK112" s="320"/>
    </row>
    <row r="113" spans="21:37" ht="15"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I113" s="321"/>
      <c r="AJ113" s="321"/>
      <c r="AK113" s="320"/>
    </row>
  </sheetData>
  <mergeCells count="38">
    <mergeCell ref="L14:N14"/>
    <mergeCell ref="L56:N56"/>
    <mergeCell ref="O14:Q14"/>
    <mergeCell ref="R14:T14"/>
    <mergeCell ref="A40:A41"/>
    <mergeCell ref="B40:B41"/>
    <mergeCell ref="C40:E40"/>
    <mergeCell ref="F40:H40"/>
    <mergeCell ref="I40:K40"/>
    <mergeCell ref="L40:N40"/>
    <mergeCell ref="O40:Q40"/>
    <mergeCell ref="R40:T40"/>
    <mergeCell ref="A14:A15"/>
    <mergeCell ref="B14:B15"/>
    <mergeCell ref="C14:E14"/>
    <mergeCell ref="F14:H14"/>
    <mergeCell ref="I14:K14"/>
    <mergeCell ref="A56:A57"/>
    <mergeCell ref="B56:B57"/>
    <mergeCell ref="C56:E56"/>
    <mergeCell ref="F56:H56"/>
    <mergeCell ref="I56:K56"/>
    <mergeCell ref="O56:Q56"/>
    <mergeCell ref="R56:T56"/>
    <mergeCell ref="U71:U72"/>
    <mergeCell ref="V71:V72"/>
    <mergeCell ref="W71:Y71"/>
    <mergeCell ref="AL87:AN87"/>
    <mergeCell ref="AC71:AE71"/>
    <mergeCell ref="AF71:AH71"/>
    <mergeCell ref="AI71:AK71"/>
    <mergeCell ref="U87:U88"/>
    <mergeCell ref="V87:V88"/>
    <mergeCell ref="W87:Y87"/>
    <mergeCell ref="Z87:AB87"/>
    <mergeCell ref="AC87:AE87"/>
    <mergeCell ref="AI87:AK87"/>
    <mergeCell ref="Z71:AB71"/>
  </mergeCells>
  <printOptions horizontalCentered="1"/>
  <pageMargins left="0.70866141732283472" right="0.70866141732283472" top="0.74803149606299213" bottom="0.74803149606299213" header="0.31496062992125984" footer="0.31496062992125984"/>
  <pageSetup paperSize="258" scale="59" orientation="landscape" horizontalDpi="300" verticalDpi="300" r:id="rId1"/>
  <rowBreaks count="3" manualBreakCount="3">
    <brk id="36" max="16383" man="1"/>
    <brk id="70" max="36" man="1"/>
    <brk id="112" max="37" man="1"/>
  </rowBreaks>
  <colBreaks count="1" manualBreakCount="1">
    <brk id="20" max="110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3:AN98"/>
  <sheetViews>
    <sheetView view="pageBreakPreview" topLeftCell="J79" zoomScale="40" zoomScaleNormal="40" zoomScaleSheetLayoutView="40" zoomScalePageLayoutView="10" workbookViewId="0">
      <selection activeCell="AK95" sqref="AK95"/>
    </sheetView>
  </sheetViews>
  <sheetFormatPr defaultColWidth="9.140625" defaultRowHeight="15"/>
  <cols>
    <col min="1" max="1" width="13.42578125" style="320" bestFit="1" customWidth="1"/>
    <col min="2" max="2" width="28.42578125" style="320" customWidth="1"/>
    <col min="3" max="3" width="8.140625" style="320" customWidth="1"/>
    <col min="4" max="4" width="17" style="320" bestFit="1" customWidth="1"/>
    <col min="5" max="5" width="13.42578125" style="320" bestFit="1" customWidth="1"/>
    <col min="6" max="6" width="8.140625" style="320" customWidth="1"/>
    <col min="7" max="7" width="18.42578125" style="320" customWidth="1"/>
    <col min="8" max="8" width="21.42578125" style="320" bestFit="1" customWidth="1"/>
    <col min="9" max="9" width="7.140625" style="320" customWidth="1"/>
    <col min="10" max="11" width="21.42578125" style="320" bestFit="1" customWidth="1"/>
    <col min="12" max="12" width="7.42578125" style="320" customWidth="1"/>
    <col min="13" max="13" width="18.140625" style="320" customWidth="1"/>
    <col min="14" max="14" width="13.42578125" style="320" bestFit="1" customWidth="1"/>
    <col min="15" max="15" width="8.28515625" style="320" customWidth="1"/>
    <col min="16" max="16" width="19.140625" style="320" customWidth="1"/>
    <col min="17" max="17" width="12.7109375" style="320" customWidth="1"/>
    <col min="18" max="18" width="8.140625" style="320" customWidth="1"/>
    <col min="19" max="19" width="17" style="320" bestFit="1" customWidth="1"/>
    <col min="20" max="20" width="13.42578125" style="320" bestFit="1" customWidth="1"/>
    <col min="21" max="21" width="12.140625" style="320" bestFit="1" customWidth="1"/>
    <col min="22" max="22" width="30.85546875" style="320" bestFit="1" customWidth="1"/>
    <col min="23" max="23" width="7.7109375" style="320" customWidth="1"/>
    <col min="24" max="24" width="16.85546875" style="320" bestFit="1" customWidth="1"/>
    <col min="25" max="25" width="17.42578125" style="320" bestFit="1" customWidth="1"/>
    <col min="26" max="26" width="8.140625" style="320" bestFit="1" customWidth="1"/>
    <col min="27" max="27" width="16.85546875" style="320" bestFit="1" customWidth="1"/>
    <col min="28" max="28" width="11.140625" style="320" bestFit="1" customWidth="1"/>
    <col min="29" max="29" width="8.140625" style="320" bestFit="1" customWidth="1"/>
    <col min="30" max="30" width="16.85546875" style="320" bestFit="1" customWidth="1"/>
    <col min="31" max="31" width="11.140625" style="320" bestFit="1" customWidth="1"/>
    <col min="32" max="32" width="8.140625" style="320" bestFit="1" customWidth="1"/>
    <col min="33" max="33" width="16.85546875" style="320" bestFit="1" customWidth="1"/>
    <col min="34" max="34" width="14.85546875" style="320" bestFit="1" customWidth="1"/>
    <col min="35" max="35" width="8.140625" style="321" bestFit="1" customWidth="1"/>
    <col min="36" max="36" width="16.42578125" style="320" bestFit="1" customWidth="1"/>
    <col min="37" max="37" width="12.140625" style="320" bestFit="1" customWidth="1"/>
    <col min="38" max="16384" width="9.140625" style="320"/>
  </cols>
  <sheetData>
    <row r="13" spans="1:35" ht="25.5" customHeight="1"/>
    <row r="15" spans="1:35" s="335" customFormat="1" ht="48" customHeight="1">
      <c r="A15" s="535" t="s">
        <v>1</v>
      </c>
      <c r="B15" s="535" t="s">
        <v>19</v>
      </c>
      <c r="C15" s="536" t="s">
        <v>39</v>
      </c>
      <c r="D15" s="536"/>
      <c r="E15" s="536"/>
      <c r="F15" s="536" t="s">
        <v>40</v>
      </c>
      <c r="G15" s="536"/>
      <c r="H15" s="536"/>
      <c r="I15" s="536" t="s">
        <v>20</v>
      </c>
      <c r="J15" s="536"/>
      <c r="K15" s="536"/>
      <c r="L15" s="535" t="s">
        <v>21</v>
      </c>
      <c r="M15" s="535"/>
      <c r="N15" s="535"/>
      <c r="O15" s="536" t="s">
        <v>165</v>
      </c>
      <c r="P15" s="536"/>
      <c r="Q15" s="536"/>
      <c r="R15" s="536" t="s">
        <v>22</v>
      </c>
      <c r="S15" s="536"/>
      <c r="T15" s="536"/>
      <c r="AI15" s="336"/>
    </row>
    <row r="16" spans="1:35" s="335" customFormat="1">
      <c r="A16" s="535"/>
      <c r="B16" s="535"/>
      <c r="C16" s="328" t="s">
        <v>11</v>
      </c>
      <c r="D16" s="328" t="s">
        <v>12</v>
      </c>
      <c r="E16" s="328" t="s">
        <v>8</v>
      </c>
      <c r="F16" s="328" t="s">
        <v>11</v>
      </c>
      <c r="G16" s="328" t="s">
        <v>12</v>
      </c>
      <c r="H16" s="328" t="s">
        <v>8</v>
      </c>
      <c r="I16" s="328" t="s">
        <v>11</v>
      </c>
      <c r="J16" s="328" t="s">
        <v>12</v>
      </c>
      <c r="K16" s="328" t="s">
        <v>8</v>
      </c>
      <c r="L16" s="328" t="s">
        <v>11</v>
      </c>
      <c r="M16" s="328" t="s">
        <v>12</v>
      </c>
      <c r="N16" s="328" t="s">
        <v>8</v>
      </c>
      <c r="O16" s="328" t="s">
        <v>11</v>
      </c>
      <c r="P16" s="328" t="s">
        <v>12</v>
      </c>
      <c r="Q16" s="328" t="s">
        <v>8</v>
      </c>
      <c r="R16" s="328" t="s">
        <v>11</v>
      </c>
      <c r="S16" s="328" t="s">
        <v>12</v>
      </c>
      <c r="T16" s="328" t="s">
        <v>8</v>
      </c>
      <c r="AI16" s="336"/>
    </row>
    <row r="17" spans="1:35" s="455" customFormat="1" ht="21" customHeight="1">
      <c r="A17" s="451">
        <v>1</v>
      </c>
      <c r="B17" s="451">
        <v>2</v>
      </c>
      <c r="C17" s="451">
        <v>3</v>
      </c>
      <c r="D17" s="451">
        <v>4</v>
      </c>
      <c r="E17" s="451">
        <v>5</v>
      </c>
      <c r="F17" s="451">
        <v>3</v>
      </c>
      <c r="G17" s="451">
        <v>4</v>
      </c>
      <c r="H17" s="451">
        <v>5</v>
      </c>
      <c r="I17" s="451">
        <v>3</v>
      </c>
      <c r="J17" s="451">
        <v>4</v>
      </c>
      <c r="K17" s="451">
        <v>5</v>
      </c>
      <c r="L17" s="451">
        <v>3</v>
      </c>
      <c r="M17" s="451">
        <v>4</v>
      </c>
      <c r="N17" s="451">
        <v>5</v>
      </c>
      <c r="O17" s="451">
        <v>3</v>
      </c>
      <c r="P17" s="451">
        <v>4</v>
      </c>
      <c r="Q17" s="451">
        <v>5</v>
      </c>
      <c r="R17" s="451">
        <v>3</v>
      </c>
      <c r="S17" s="451">
        <v>4</v>
      </c>
      <c r="T17" s="451">
        <v>5</v>
      </c>
      <c r="AI17" s="456"/>
    </row>
    <row r="18" spans="1:35" s="425" customFormat="1" ht="30.75" customHeight="1">
      <c r="A18" s="362">
        <v>1</v>
      </c>
      <c r="B18" s="419" t="s">
        <v>118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62">
        <v>0</v>
      </c>
      <c r="O18" s="362">
        <v>3</v>
      </c>
      <c r="P18" s="362">
        <v>4</v>
      </c>
      <c r="Q18" s="362">
        <f>P18+O18</f>
        <v>7</v>
      </c>
      <c r="R18" s="362">
        <v>0</v>
      </c>
      <c r="S18" s="362">
        <v>0</v>
      </c>
      <c r="T18" s="362">
        <v>0</v>
      </c>
      <c r="V18" s="425">
        <f>T18+Q18+N18+K18+H18+E18</f>
        <v>7</v>
      </c>
    </row>
    <row r="19" spans="1:35" s="425" customFormat="1" ht="30.75" customHeight="1">
      <c r="A19" s="362">
        <v>2</v>
      </c>
      <c r="B19" s="419" t="s">
        <v>117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  <c r="O19" s="362">
        <v>1</v>
      </c>
      <c r="P19" s="362">
        <v>2</v>
      </c>
      <c r="Q19" s="362">
        <f t="shared" ref="Q19:Q28" si="0">P19+O19</f>
        <v>3</v>
      </c>
      <c r="R19" s="362">
        <v>0</v>
      </c>
      <c r="S19" s="362">
        <v>0</v>
      </c>
      <c r="T19" s="362">
        <v>0</v>
      </c>
      <c r="V19" s="425">
        <f t="shared" ref="V19:V28" si="1">T19+Q19+N19+K19+H19+E19</f>
        <v>3</v>
      </c>
    </row>
    <row r="20" spans="1:35" s="425" customFormat="1" ht="30.75" customHeight="1">
      <c r="A20" s="362">
        <v>3</v>
      </c>
      <c r="B20" s="419" t="s">
        <v>116</v>
      </c>
      <c r="C20" s="362">
        <v>0</v>
      </c>
      <c r="D20" s="362">
        <v>0</v>
      </c>
      <c r="E20" s="362">
        <v>0</v>
      </c>
      <c r="F20" s="362">
        <v>0</v>
      </c>
      <c r="G20" s="362">
        <v>1</v>
      </c>
      <c r="H20" s="362">
        <v>1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2">
        <v>0</v>
      </c>
      <c r="O20" s="362">
        <v>3</v>
      </c>
      <c r="P20" s="362">
        <v>1</v>
      </c>
      <c r="Q20" s="362">
        <f t="shared" si="0"/>
        <v>4</v>
      </c>
      <c r="R20" s="362">
        <v>0</v>
      </c>
      <c r="S20" s="362">
        <v>0</v>
      </c>
      <c r="T20" s="362">
        <v>0</v>
      </c>
      <c r="V20" s="425">
        <f t="shared" si="1"/>
        <v>5</v>
      </c>
    </row>
    <row r="21" spans="1:35" s="425" customFormat="1" ht="30.75" customHeight="1">
      <c r="A21" s="362">
        <v>4</v>
      </c>
      <c r="B21" s="419" t="s">
        <v>112</v>
      </c>
      <c r="C21" s="454">
        <v>1</v>
      </c>
      <c r="D21" s="454">
        <v>0</v>
      </c>
      <c r="E21" s="454">
        <f>C21+D21</f>
        <v>1</v>
      </c>
      <c r="F21" s="454">
        <v>10</v>
      </c>
      <c r="G21" s="454">
        <v>7</v>
      </c>
      <c r="H21" s="454">
        <f>F21+G21</f>
        <v>17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62">
        <v>0</v>
      </c>
      <c r="O21" s="362">
        <v>0</v>
      </c>
      <c r="P21" s="362">
        <v>0</v>
      </c>
      <c r="Q21" s="362">
        <f t="shared" si="0"/>
        <v>0</v>
      </c>
      <c r="R21" s="362">
        <v>0</v>
      </c>
      <c r="S21" s="362">
        <v>0</v>
      </c>
      <c r="T21" s="362">
        <v>0</v>
      </c>
      <c r="V21" s="425">
        <f t="shared" si="1"/>
        <v>18</v>
      </c>
    </row>
    <row r="22" spans="1:35" s="425" customFormat="1" ht="30.75" customHeight="1">
      <c r="A22" s="362">
        <v>5</v>
      </c>
      <c r="B22" s="419" t="s">
        <v>109</v>
      </c>
      <c r="C22" s="362">
        <v>0</v>
      </c>
      <c r="D22" s="362">
        <v>0</v>
      </c>
      <c r="E22" s="362">
        <v>0</v>
      </c>
      <c r="F22" s="362">
        <v>0</v>
      </c>
      <c r="G22" s="362">
        <v>0</v>
      </c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  <c r="O22" s="362">
        <v>3</v>
      </c>
      <c r="P22" s="362">
        <v>4</v>
      </c>
      <c r="Q22" s="362">
        <f t="shared" si="0"/>
        <v>7</v>
      </c>
      <c r="R22" s="362">
        <v>0</v>
      </c>
      <c r="S22" s="362">
        <v>0</v>
      </c>
      <c r="T22" s="362">
        <v>0</v>
      </c>
      <c r="V22" s="425">
        <f t="shared" si="1"/>
        <v>7</v>
      </c>
    </row>
    <row r="23" spans="1:35" s="425" customFormat="1" ht="30.75" customHeight="1">
      <c r="A23" s="362">
        <v>6</v>
      </c>
      <c r="B23" s="419" t="s">
        <v>115</v>
      </c>
      <c r="C23" s="362">
        <v>0</v>
      </c>
      <c r="D23" s="362">
        <v>0</v>
      </c>
      <c r="E23" s="362">
        <v>0</v>
      </c>
      <c r="F23" s="362">
        <v>2</v>
      </c>
      <c r="G23" s="362">
        <v>0</v>
      </c>
      <c r="H23" s="362">
        <v>2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62">
        <v>0</v>
      </c>
      <c r="O23" s="362">
        <v>4</v>
      </c>
      <c r="P23" s="362">
        <v>2</v>
      </c>
      <c r="Q23" s="362">
        <f t="shared" si="0"/>
        <v>6</v>
      </c>
      <c r="R23" s="362">
        <v>0</v>
      </c>
      <c r="S23" s="362">
        <v>0</v>
      </c>
      <c r="T23" s="362">
        <v>0</v>
      </c>
      <c r="V23" s="425">
        <f t="shared" si="1"/>
        <v>8</v>
      </c>
    </row>
    <row r="24" spans="1:35" s="425" customFormat="1" ht="30.75" customHeight="1">
      <c r="A24" s="362">
        <v>7</v>
      </c>
      <c r="B24" s="419" t="s">
        <v>114</v>
      </c>
      <c r="C24" s="362">
        <v>0</v>
      </c>
      <c r="D24" s="362">
        <v>0</v>
      </c>
      <c r="E24" s="362">
        <v>0</v>
      </c>
      <c r="F24" s="362">
        <v>4</v>
      </c>
      <c r="G24" s="362">
        <v>5</v>
      </c>
      <c r="H24" s="362">
        <v>9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362">
        <v>0</v>
      </c>
      <c r="O24" s="362">
        <v>0</v>
      </c>
      <c r="P24" s="362">
        <v>1</v>
      </c>
      <c r="Q24" s="362">
        <f t="shared" si="0"/>
        <v>1</v>
      </c>
      <c r="R24" s="362">
        <v>0</v>
      </c>
      <c r="S24" s="362">
        <v>0</v>
      </c>
      <c r="T24" s="362">
        <v>0</v>
      </c>
      <c r="V24" s="425">
        <f t="shared" si="1"/>
        <v>10</v>
      </c>
    </row>
    <row r="25" spans="1:35" s="425" customFormat="1" ht="30.75" customHeight="1">
      <c r="A25" s="362">
        <v>8</v>
      </c>
      <c r="B25" s="419" t="s">
        <v>108</v>
      </c>
      <c r="C25" s="362">
        <v>0</v>
      </c>
      <c r="D25" s="362">
        <v>0</v>
      </c>
      <c r="E25" s="362">
        <v>0</v>
      </c>
      <c r="F25" s="362">
        <v>0</v>
      </c>
      <c r="G25" s="362">
        <v>0</v>
      </c>
      <c r="H25" s="362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362">
        <v>0</v>
      </c>
      <c r="O25" s="362">
        <v>2</v>
      </c>
      <c r="P25" s="362">
        <v>1</v>
      </c>
      <c r="Q25" s="362">
        <f t="shared" si="0"/>
        <v>3</v>
      </c>
      <c r="R25" s="362">
        <v>0</v>
      </c>
      <c r="S25" s="362">
        <v>0</v>
      </c>
      <c r="T25" s="362">
        <v>0</v>
      </c>
      <c r="V25" s="425">
        <f t="shared" si="1"/>
        <v>3</v>
      </c>
    </row>
    <row r="26" spans="1:35" s="425" customFormat="1" ht="30.75" customHeight="1">
      <c r="A26" s="362">
        <v>9</v>
      </c>
      <c r="B26" s="419" t="s">
        <v>113</v>
      </c>
      <c r="C26" s="362">
        <v>0</v>
      </c>
      <c r="D26" s="362">
        <v>0</v>
      </c>
      <c r="E26" s="362">
        <v>0</v>
      </c>
      <c r="F26" s="362">
        <v>2</v>
      </c>
      <c r="G26" s="362">
        <v>10</v>
      </c>
      <c r="H26" s="362">
        <v>12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362">
        <v>0</v>
      </c>
      <c r="O26" s="362">
        <v>3</v>
      </c>
      <c r="P26" s="362">
        <v>1</v>
      </c>
      <c r="Q26" s="362">
        <f t="shared" si="0"/>
        <v>4</v>
      </c>
      <c r="R26" s="362">
        <v>0</v>
      </c>
      <c r="S26" s="362">
        <v>0</v>
      </c>
      <c r="T26" s="362">
        <v>0</v>
      </c>
      <c r="V26" s="425">
        <f t="shared" si="1"/>
        <v>16</v>
      </c>
    </row>
    <row r="27" spans="1:35" s="425" customFormat="1" ht="30.75" customHeight="1">
      <c r="A27" s="362">
        <v>10</v>
      </c>
      <c r="B27" s="419" t="s">
        <v>110</v>
      </c>
      <c r="C27" s="362">
        <v>0</v>
      </c>
      <c r="D27" s="362">
        <v>0</v>
      </c>
      <c r="E27" s="362">
        <v>0</v>
      </c>
      <c r="F27" s="362">
        <v>1</v>
      </c>
      <c r="G27" s="362">
        <v>2</v>
      </c>
      <c r="H27" s="362">
        <v>3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362">
        <v>0</v>
      </c>
      <c r="O27" s="362">
        <v>2</v>
      </c>
      <c r="P27" s="362">
        <v>1</v>
      </c>
      <c r="Q27" s="362">
        <f t="shared" si="0"/>
        <v>3</v>
      </c>
      <c r="R27" s="362">
        <v>0</v>
      </c>
      <c r="S27" s="362">
        <v>0</v>
      </c>
      <c r="T27" s="362">
        <v>0</v>
      </c>
      <c r="V27" s="425">
        <f t="shared" si="1"/>
        <v>6</v>
      </c>
    </row>
    <row r="28" spans="1:35" s="425" customFormat="1" ht="30.75" customHeight="1">
      <c r="A28" s="362">
        <v>11</v>
      </c>
      <c r="B28" s="419" t="s">
        <v>111</v>
      </c>
      <c r="C28" s="362">
        <v>0</v>
      </c>
      <c r="D28" s="362">
        <v>0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62">
        <v>0</v>
      </c>
      <c r="O28" s="362">
        <v>10</v>
      </c>
      <c r="P28" s="362">
        <v>1</v>
      </c>
      <c r="Q28" s="362">
        <f t="shared" si="0"/>
        <v>11</v>
      </c>
      <c r="R28" s="362">
        <v>0</v>
      </c>
      <c r="S28" s="362">
        <v>0</v>
      </c>
      <c r="T28" s="362">
        <v>0</v>
      </c>
      <c r="V28" s="425">
        <f t="shared" si="1"/>
        <v>11</v>
      </c>
    </row>
    <row r="29" spans="1:35" s="335" customFormat="1" ht="24" customHeight="1">
      <c r="A29" s="328"/>
      <c r="B29" s="451" t="s">
        <v>8</v>
      </c>
      <c r="C29" s="451">
        <f>SUM(C18:C28)</f>
        <v>1</v>
      </c>
      <c r="D29" s="451">
        <f t="shared" ref="D29:S29" si="2">SUM(D18:D28)</f>
        <v>0</v>
      </c>
      <c r="E29" s="451">
        <f t="shared" si="2"/>
        <v>1</v>
      </c>
      <c r="F29" s="451">
        <f t="shared" si="2"/>
        <v>19</v>
      </c>
      <c r="G29" s="451">
        <f t="shared" si="2"/>
        <v>25</v>
      </c>
      <c r="H29" s="451">
        <f t="shared" si="2"/>
        <v>44</v>
      </c>
      <c r="I29" s="451">
        <f t="shared" si="2"/>
        <v>0</v>
      </c>
      <c r="J29" s="451">
        <f t="shared" si="2"/>
        <v>0</v>
      </c>
      <c r="K29" s="451">
        <f t="shared" si="2"/>
        <v>0</v>
      </c>
      <c r="L29" s="451">
        <f t="shared" si="2"/>
        <v>0</v>
      </c>
      <c r="M29" s="451">
        <f t="shared" si="2"/>
        <v>0</v>
      </c>
      <c r="N29" s="451">
        <f t="shared" si="2"/>
        <v>0</v>
      </c>
      <c r="O29" s="451">
        <f t="shared" si="2"/>
        <v>31</v>
      </c>
      <c r="P29" s="451">
        <f t="shared" si="2"/>
        <v>18</v>
      </c>
      <c r="Q29" s="451">
        <f>SUM(Q18:Q28)</f>
        <v>49</v>
      </c>
      <c r="R29" s="451">
        <f t="shared" si="2"/>
        <v>0</v>
      </c>
      <c r="S29" s="451">
        <f t="shared" si="2"/>
        <v>0</v>
      </c>
      <c r="T29" s="451">
        <f>SUM(T18:T28)</f>
        <v>0</v>
      </c>
      <c r="AI29" s="336"/>
    </row>
    <row r="34" spans="1:35" s="335" customFormat="1" ht="40.5" customHeight="1">
      <c r="A34" s="535" t="s">
        <v>1</v>
      </c>
      <c r="B34" s="535" t="s">
        <v>19</v>
      </c>
      <c r="C34" s="536" t="s">
        <v>23</v>
      </c>
      <c r="D34" s="536"/>
      <c r="E34" s="536"/>
      <c r="F34" s="536" t="s">
        <v>42</v>
      </c>
      <c r="G34" s="536"/>
      <c r="H34" s="536"/>
      <c r="I34" s="536" t="s">
        <v>43</v>
      </c>
      <c r="J34" s="536"/>
      <c r="K34" s="536"/>
      <c r="L34" s="535" t="s">
        <v>24</v>
      </c>
      <c r="M34" s="535"/>
      <c r="N34" s="535"/>
      <c r="O34" s="535" t="s">
        <v>25</v>
      </c>
      <c r="P34" s="535"/>
      <c r="Q34" s="535"/>
      <c r="R34" s="536" t="s">
        <v>26</v>
      </c>
      <c r="S34" s="536"/>
      <c r="T34" s="536"/>
      <c r="AI34" s="336"/>
    </row>
    <row r="35" spans="1:35" s="335" customFormat="1" ht="23.25" customHeight="1">
      <c r="A35" s="535"/>
      <c r="B35" s="535"/>
      <c r="C35" s="328" t="s">
        <v>11</v>
      </c>
      <c r="D35" s="328" t="s">
        <v>12</v>
      </c>
      <c r="E35" s="328" t="s">
        <v>8</v>
      </c>
      <c r="F35" s="328" t="s">
        <v>11</v>
      </c>
      <c r="G35" s="328" t="s">
        <v>12</v>
      </c>
      <c r="H35" s="328" t="s">
        <v>8</v>
      </c>
      <c r="I35" s="328" t="s">
        <v>11</v>
      </c>
      <c r="J35" s="328" t="s">
        <v>12</v>
      </c>
      <c r="K35" s="328" t="s">
        <v>8</v>
      </c>
      <c r="L35" s="328" t="s">
        <v>11</v>
      </c>
      <c r="M35" s="328" t="s">
        <v>12</v>
      </c>
      <c r="N35" s="328" t="s">
        <v>8</v>
      </c>
      <c r="O35" s="328" t="s">
        <v>11</v>
      </c>
      <c r="P35" s="328" t="s">
        <v>12</v>
      </c>
      <c r="Q35" s="328" t="s">
        <v>8</v>
      </c>
      <c r="R35" s="328" t="s">
        <v>11</v>
      </c>
      <c r="S35" s="328" t="s">
        <v>12</v>
      </c>
      <c r="T35" s="328" t="s">
        <v>8</v>
      </c>
      <c r="AI35" s="336"/>
    </row>
    <row r="36" spans="1:35" s="335" customFormat="1" ht="21.75" customHeight="1">
      <c r="A36" s="420">
        <v>1</v>
      </c>
      <c r="B36" s="451">
        <v>2</v>
      </c>
      <c r="C36" s="451">
        <v>3</v>
      </c>
      <c r="D36" s="451">
        <v>4</v>
      </c>
      <c r="E36" s="451">
        <v>5</v>
      </c>
      <c r="F36" s="451">
        <v>3</v>
      </c>
      <c r="G36" s="451">
        <v>4</v>
      </c>
      <c r="H36" s="451">
        <v>5</v>
      </c>
      <c r="I36" s="451">
        <v>3</v>
      </c>
      <c r="J36" s="451">
        <v>4</v>
      </c>
      <c r="K36" s="451">
        <v>5</v>
      </c>
      <c r="L36" s="451">
        <v>3</v>
      </c>
      <c r="M36" s="451">
        <v>4</v>
      </c>
      <c r="N36" s="451">
        <v>5</v>
      </c>
      <c r="O36" s="451">
        <v>3</v>
      </c>
      <c r="P36" s="451">
        <v>4</v>
      </c>
      <c r="Q36" s="451">
        <v>5</v>
      </c>
      <c r="R36" s="451">
        <v>3</v>
      </c>
      <c r="S36" s="451">
        <v>4</v>
      </c>
      <c r="T36" s="451">
        <v>5</v>
      </c>
      <c r="AI36" s="336"/>
    </row>
    <row r="37" spans="1:35" s="425" customFormat="1" ht="30.75" customHeight="1">
      <c r="A37" s="421">
        <v>1</v>
      </c>
      <c r="B37" s="419" t="s">
        <v>118</v>
      </c>
      <c r="C37" s="362">
        <v>0</v>
      </c>
      <c r="D37" s="362">
        <v>0</v>
      </c>
      <c r="E37" s="362">
        <v>0</v>
      </c>
      <c r="F37" s="362">
        <v>1</v>
      </c>
      <c r="G37" s="362">
        <v>1</v>
      </c>
      <c r="H37" s="362">
        <f>F37+G37</f>
        <v>2</v>
      </c>
      <c r="I37" s="362">
        <v>17</v>
      </c>
      <c r="J37" s="362">
        <v>21</v>
      </c>
      <c r="K37" s="362">
        <f>J37+I37</f>
        <v>38</v>
      </c>
      <c r="L37" s="362">
        <v>0</v>
      </c>
      <c r="M37" s="362">
        <v>0</v>
      </c>
      <c r="N37" s="362">
        <v>0</v>
      </c>
      <c r="O37" s="362">
        <v>0</v>
      </c>
      <c r="P37" s="362">
        <v>0</v>
      </c>
      <c r="Q37" s="362">
        <v>0</v>
      </c>
      <c r="R37" s="362">
        <v>0</v>
      </c>
      <c r="S37" s="362">
        <v>0</v>
      </c>
      <c r="T37" s="362">
        <v>0</v>
      </c>
      <c r="V37" s="425">
        <f>T37+Q37+N37+K37+H37+E37</f>
        <v>40</v>
      </c>
    </row>
    <row r="38" spans="1:35" s="425" customFormat="1" ht="30.75" customHeight="1">
      <c r="A38" s="421">
        <v>2</v>
      </c>
      <c r="B38" s="419" t="s">
        <v>117</v>
      </c>
      <c r="C38" s="362">
        <v>0</v>
      </c>
      <c r="D38" s="362">
        <v>0</v>
      </c>
      <c r="E38" s="362">
        <v>0</v>
      </c>
      <c r="F38" s="362">
        <v>2</v>
      </c>
      <c r="G38" s="362">
        <v>11</v>
      </c>
      <c r="H38" s="362">
        <f t="shared" ref="H38:H47" si="3">F38+G38</f>
        <v>13</v>
      </c>
      <c r="I38" s="362">
        <v>17</v>
      </c>
      <c r="J38" s="362">
        <v>13</v>
      </c>
      <c r="K38" s="362">
        <f t="shared" ref="K38:K47" si="4">J38+I38</f>
        <v>30</v>
      </c>
      <c r="L38" s="362">
        <v>0</v>
      </c>
      <c r="M38" s="362">
        <v>0</v>
      </c>
      <c r="N38" s="362">
        <v>0</v>
      </c>
      <c r="O38" s="362">
        <v>0</v>
      </c>
      <c r="P38" s="362">
        <v>0</v>
      </c>
      <c r="Q38" s="362">
        <v>0</v>
      </c>
      <c r="R38" s="362">
        <v>0</v>
      </c>
      <c r="S38" s="362">
        <v>0</v>
      </c>
      <c r="T38" s="362">
        <v>0</v>
      </c>
      <c r="V38" s="425">
        <f t="shared" ref="V38:V47" si="5">T38+Q38+N38+K38+H38+E38</f>
        <v>43</v>
      </c>
    </row>
    <row r="39" spans="1:35" s="425" customFormat="1" ht="30.75" customHeight="1">
      <c r="A39" s="421">
        <v>3</v>
      </c>
      <c r="B39" s="419" t="s">
        <v>116</v>
      </c>
      <c r="C39" s="362">
        <v>0</v>
      </c>
      <c r="D39" s="362">
        <v>0</v>
      </c>
      <c r="E39" s="362">
        <v>0</v>
      </c>
      <c r="F39" s="362">
        <v>2</v>
      </c>
      <c r="G39" s="362">
        <v>2</v>
      </c>
      <c r="H39" s="362">
        <f t="shared" si="3"/>
        <v>4</v>
      </c>
      <c r="I39" s="362">
        <v>11</v>
      </c>
      <c r="J39" s="362">
        <v>4</v>
      </c>
      <c r="K39" s="362">
        <f t="shared" si="4"/>
        <v>15</v>
      </c>
      <c r="L39" s="362">
        <v>0</v>
      </c>
      <c r="M39" s="362">
        <v>0</v>
      </c>
      <c r="N39" s="362">
        <v>0</v>
      </c>
      <c r="O39" s="362">
        <v>0</v>
      </c>
      <c r="P39" s="362">
        <v>0</v>
      </c>
      <c r="Q39" s="362">
        <v>0</v>
      </c>
      <c r="R39" s="362">
        <v>0</v>
      </c>
      <c r="S39" s="362">
        <v>0</v>
      </c>
      <c r="T39" s="362">
        <v>0</v>
      </c>
      <c r="V39" s="425">
        <f t="shared" si="5"/>
        <v>19</v>
      </c>
    </row>
    <row r="40" spans="1:35" s="425" customFormat="1" ht="30.75" customHeight="1">
      <c r="A40" s="421">
        <v>4</v>
      </c>
      <c r="B40" s="419" t="s">
        <v>112</v>
      </c>
      <c r="C40" s="362">
        <v>0</v>
      </c>
      <c r="D40" s="362">
        <v>0</v>
      </c>
      <c r="E40" s="362">
        <v>0</v>
      </c>
      <c r="F40" s="454">
        <v>9</v>
      </c>
      <c r="G40" s="454">
        <v>10</v>
      </c>
      <c r="H40" s="454">
        <f t="shared" si="3"/>
        <v>19</v>
      </c>
      <c r="I40" s="454">
        <v>5</v>
      </c>
      <c r="J40" s="454">
        <v>8</v>
      </c>
      <c r="K40" s="454">
        <f t="shared" si="4"/>
        <v>13</v>
      </c>
      <c r="L40" s="362">
        <v>0</v>
      </c>
      <c r="M40" s="362">
        <v>0</v>
      </c>
      <c r="N40" s="362">
        <v>0</v>
      </c>
      <c r="O40" s="362">
        <v>0</v>
      </c>
      <c r="P40" s="362">
        <v>0</v>
      </c>
      <c r="Q40" s="362">
        <v>0</v>
      </c>
      <c r="R40" s="362">
        <v>0</v>
      </c>
      <c r="S40" s="362">
        <v>0</v>
      </c>
      <c r="T40" s="362">
        <v>0</v>
      </c>
      <c r="V40" s="425">
        <f t="shared" si="5"/>
        <v>32</v>
      </c>
    </row>
    <row r="41" spans="1:35" s="425" customFormat="1" ht="30.75" customHeight="1">
      <c r="A41" s="421">
        <v>5</v>
      </c>
      <c r="B41" s="419" t="s">
        <v>109</v>
      </c>
      <c r="C41" s="362">
        <v>0</v>
      </c>
      <c r="D41" s="362">
        <v>0</v>
      </c>
      <c r="E41" s="362">
        <v>0</v>
      </c>
      <c r="F41" s="362">
        <v>1</v>
      </c>
      <c r="G41" s="362">
        <v>4</v>
      </c>
      <c r="H41" s="362">
        <f t="shared" si="3"/>
        <v>5</v>
      </c>
      <c r="I41" s="362">
        <v>24</v>
      </c>
      <c r="J41" s="362">
        <v>10</v>
      </c>
      <c r="K41" s="362">
        <f t="shared" si="4"/>
        <v>34</v>
      </c>
      <c r="L41" s="362">
        <v>0</v>
      </c>
      <c r="M41" s="362">
        <v>0</v>
      </c>
      <c r="N41" s="362">
        <v>0</v>
      </c>
      <c r="O41" s="362">
        <v>0</v>
      </c>
      <c r="P41" s="362">
        <v>0</v>
      </c>
      <c r="Q41" s="362">
        <v>0</v>
      </c>
      <c r="R41" s="362">
        <v>0</v>
      </c>
      <c r="S41" s="362">
        <v>0</v>
      </c>
      <c r="T41" s="362">
        <v>0</v>
      </c>
      <c r="V41" s="425">
        <f t="shared" si="5"/>
        <v>39</v>
      </c>
    </row>
    <row r="42" spans="1:35" s="425" customFormat="1" ht="30.75" customHeight="1">
      <c r="A42" s="421">
        <v>6</v>
      </c>
      <c r="B42" s="419" t="s">
        <v>115</v>
      </c>
      <c r="C42" s="362">
        <v>0</v>
      </c>
      <c r="D42" s="362">
        <v>0</v>
      </c>
      <c r="E42" s="362">
        <v>0</v>
      </c>
      <c r="F42" s="362">
        <v>8</v>
      </c>
      <c r="G42" s="362">
        <v>7</v>
      </c>
      <c r="H42" s="362">
        <f t="shared" si="3"/>
        <v>15</v>
      </c>
      <c r="I42" s="362">
        <v>27</v>
      </c>
      <c r="J42" s="362">
        <v>30</v>
      </c>
      <c r="K42" s="362">
        <f t="shared" si="4"/>
        <v>57</v>
      </c>
      <c r="L42" s="362">
        <v>0</v>
      </c>
      <c r="M42" s="362">
        <v>0</v>
      </c>
      <c r="N42" s="362">
        <v>0</v>
      </c>
      <c r="O42" s="362">
        <v>0</v>
      </c>
      <c r="P42" s="362">
        <v>0</v>
      </c>
      <c r="Q42" s="362">
        <v>0</v>
      </c>
      <c r="R42" s="362">
        <v>0</v>
      </c>
      <c r="S42" s="362">
        <v>0</v>
      </c>
      <c r="T42" s="362">
        <v>0</v>
      </c>
      <c r="V42" s="425">
        <f t="shared" si="5"/>
        <v>72</v>
      </c>
    </row>
    <row r="43" spans="1:35" s="425" customFormat="1" ht="30.75" customHeight="1">
      <c r="A43" s="421">
        <v>7</v>
      </c>
      <c r="B43" s="419" t="s">
        <v>114</v>
      </c>
      <c r="C43" s="362">
        <v>0</v>
      </c>
      <c r="D43" s="362">
        <v>0</v>
      </c>
      <c r="E43" s="362">
        <v>0</v>
      </c>
      <c r="F43" s="362">
        <v>1</v>
      </c>
      <c r="G43" s="362">
        <v>2</v>
      </c>
      <c r="H43" s="362">
        <f t="shared" si="3"/>
        <v>3</v>
      </c>
      <c r="I43" s="362">
        <v>13</v>
      </c>
      <c r="J43" s="362">
        <v>6</v>
      </c>
      <c r="K43" s="362">
        <f t="shared" si="4"/>
        <v>19</v>
      </c>
      <c r="L43" s="362">
        <v>0</v>
      </c>
      <c r="M43" s="362">
        <v>0</v>
      </c>
      <c r="N43" s="362">
        <v>0</v>
      </c>
      <c r="O43" s="362">
        <v>0</v>
      </c>
      <c r="P43" s="362">
        <v>0</v>
      </c>
      <c r="Q43" s="362">
        <v>0</v>
      </c>
      <c r="R43" s="362">
        <v>0</v>
      </c>
      <c r="S43" s="362">
        <v>0</v>
      </c>
      <c r="T43" s="362">
        <v>0</v>
      </c>
      <c r="V43" s="425">
        <f t="shared" si="5"/>
        <v>22</v>
      </c>
    </row>
    <row r="44" spans="1:35" s="425" customFormat="1" ht="30.75" customHeight="1">
      <c r="A44" s="421">
        <v>8</v>
      </c>
      <c r="B44" s="419" t="s">
        <v>108</v>
      </c>
      <c r="C44" s="362">
        <v>0</v>
      </c>
      <c r="D44" s="362">
        <v>0</v>
      </c>
      <c r="E44" s="362">
        <v>0</v>
      </c>
      <c r="F44" s="362">
        <v>0</v>
      </c>
      <c r="G44" s="362">
        <v>0</v>
      </c>
      <c r="H44" s="362">
        <f t="shared" si="3"/>
        <v>0</v>
      </c>
      <c r="I44" s="362">
        <v>20</v>
      </c>
      <c r="J44" s="362">
        <v>15</v>
      </c>
      <c r="K44" s="362">
        <f t="shared" si="4"/>
        <v>35</v>
      </c>
      <c r="L44" s="362">
        <v>0</v>
      </c>
      <c r="M44" s="362">
        <v>0</v>
      </c>
      <c r="N44" s="362">
        <v>0</v>
      </c>
      <c r="O44" s="362">
        <v>0</v>
      </c>
      <c r="P44" s="362">
        <v>0</v>
      </c>
      <c r="Q44" s="362">
        <v>0</v>
      </c>
      <c r="R44" s="362">
        <v>0</v>
      </c>
      <c r="S44" s="362">
        <v>0</v>
      </c>
      <c r="T44" s="362">
        <v>0</v>
      </c>
      <c r="V44" s="425">
        <f t="shared" si="5"/>
        <v>35</v>
      </c>
    </row>
    <row r="45" spans="1:35" s="425" customFormat="1" ht="30.75" customHeight="1">
      <c r="A45" s="421">
        <v>9</v>
      </c>
      <c r="B45" s="419" t="s">
        <v>113</v>
      </c>
      <c r="C45" s="362">
        <v>0</v>
      </c>
      <c r="D45" s="362">
        <v>0</v>
      </c>
      <c r="E45" s="362">
        <v>0</v>
      </c>
      <c r="F45" s="362">
        <v>0</v>
      </c>
      <c r="G45" s="362">
        <v>0</v>
      </c>
      <c r="H45" s="362">
        <f t="shared" si="3"/>
        <v>0</v>
      </c>
      <c r="I45" s="362">
        <v>0</v>
      </c>
      <c r="J45" s="362">
        <v>0</v>
      </c>
      <c r="K45" s="362">
        <f t="shared" si="4"/>
        <v>0</v>
      </c>
      <c r="L45" s="362">
        <v>0</v>
      </c>
      <c r="M45" s="362">
        <v>0</v>
      </c>
      <c r="N45" s="362">
        <v>0</v>
      </c>
      <c r="O45" s="362">
        <v>0</v>
      </c>
      <c r="P45" s="362">
        <v>0</v>
      </c>
      <c r="Q45" s="362">
        <v>0</v>
      </c>
      <c r="R45" s="362">
        <v>0</v>
      </c>
      <c r="S45" s="362">
        <v>0</v>
      </c>
      <c r="T45" s="362">
        <v>0</v>
      </c>
      <c r="V45" s="425">
        <f t="shared" si="5"/>
        <v>0</v>
      </c>
    </row>
    <row r="46" spans="1:35" s="425" customFormat="1" ht="30.75" customHeight="1">
      <c r="A46" s="421">
        <v>10</v>
      </c>
      <c r="B46" s="419" t="s">
        <v>110</v>
      </c>
      <c r="C46" s="362">
        <v>0</v>
      </c>
      <c r="D46" s="362">
        <v>0</v>
      </c>
      <c r="E46" s="362">
        <v>0</v>
      </c>
      <c r="F46" s="362">
        <v>1</v>
      </c>
      <c r="G46" s="362">
        <v>5</v>
      </c>
      <c r="H46" s="362">
        <f t="shared" si="3"/>
        <v>6</v>
      </c>
      <c r="I46" s="362">
        <v>3</v>
      </c>
      <c r="J46" s="362">
        <v>2</v>
      </c>
      <c r="K46" s="362">
        <f t="shared" si="4"/>
        <v>5</v>
      </c>
      <c r="L46" s="362">
        <v>0</v>
      </c>
      <c r="M46" s="362">
        <v>0</v>
      </c>
      <c r="N46" s="362">
        <v>0</v>
      </c>
      <c r="O46" s="362">
        <v>0</v>
      </c>
      <c r="P46" s="362">
        <v>0</v>
      </c>
      <c r="Q46" s="362">
        <v>0</v>
      </c>
      <c r="R46" s="362">
        <v>0</v>
      </c>
      <c r="S46" s="362">
        <v>0</v>
      </c>
      <c r="T46" s="362">
        <v>0</v>
      </c>
      <c r="V46" s="425">
        <f t="shared" si="5"/>
        <v>11</v>
      </c>
    </row>
    <row r="47" spans="1:35" s="425" customFormat="1" ht="30.75" customHeight="1">
      <c r="A47" s="421">
        <v>11</v>
      </c>
      <c r="B47" s="419" t="s">
        <v>111</v>
      </c>
      <c r="C47" s="362">
        <v>0</v>
      </c>
      <c r="D47" s="362">
        <v>0</v>
      </c>
      <c r="E47" s="362">
        <v>0</v>
      </c>
      <c r="F47" s="362">
        <v>8</v>
      </c>
      <c r="G47" s="362">
        <v>10</v>
      </c>
      <c r="H47" s="362">
        <f t="shared" si="3"/>
        <v>18</v>
      </c>
      <c r="I47" s="362">
        <v>7</v>
      </c>
      <c r="J47" s="362">
        <v>4</v>
      </c>
      <c r="K47" s="362">
        <f t="shared" si="4"/>
        <v>11</v>
      </c>
      <c r="L47" s="362">
        <v>0</v>
      </c>
      <c r="M47" s="362">
        <v>0</v>
      </c>
      <c r="N47" s="362">
        <v>0</v>
      </c>
      <c r="O47" s="362">
        <v>0</v>
      </c>
      <c r="P47" s="362">
        <v>0</v>
      </c>
      <c r="Q47" s="362">
        <v>0</v>
      </c>
      <c r="R47" s="362">
        <v>0</v>
      </c>
      <c r="S47" s="362">
        <v>0</v>
      </c>
      <c r="T47" s="362">
        <v>0</v>
      </c>
      <c r="V47" s="425">
        <f t="shared" si="5"/>
        <v>29</v>
      </c>
    </row>
    <row r="48" spans="1:35" s="335" customFormat="1" ht="21.75" customHeight="1">
      <c r="A48" s="328"/>
      <c r="B48" s="451" t="s">
        <v>8</v>
      </c>
      <c r="C48" s="451">
        <f>SUM(C37:C47)</f>
        <v>0</v>
      </c>
      <c r="D48" s="451">
        <f t="shared" ref="D48:T48" si="6">SUM(D37:D47)</f>
        <v>0</v>
      </c>
      <c r="E48" s="451">
        <f t="shared" si="6"/>
        <v>0</v>
      </c>
      <c r="F48" s="451">
        <f t="shared" si="6"/>
        <v>33</v>
      </c>
      <c r="G48" s="451">
        <f t="shared" si="6"/>
        <v>52</v>
      </c>
      <c r="H48" s="451">
        <f>SUM(H37:H47)</f>
        <v>85</v>
      </c>
      <c r="I48" s="451">
        <f t="shared" si="6"/>
        <v>144</v>
      </c>
      <c r="J48" s="451">
        <f t="shared" si="6"/>
        <v>113</v>
      </c>
      <c r="K48" s="451">
        <f>SUM(K37:K47)</f>
        <v>257</v>
      </c>
      <c r="L48" s="451">
        <f t="shared" si="6"/>
        <v>0</v>
      </c>
      <c r="M48" s="451">
        <f t="shared" si="6"/>
        <v>0</v>
      </c>
      <c r="N48" s="451">
        <f t="shared" si="6"/>
        <v>0</v>
      </c>
      <c r="O48" s="451">
        <f t="shared" si="6"/>
        <v>0</v>
      </c>
      <c r="P48" s="451">
        <f t="shared" si="6"/>
        <v>0</v>
      </c>
      <c r="Q48" s="451">
        <f t="shared" si="6"/>
        <v>0</v>
      </c>
      <c r="R48" s="451">
        <f t="shared" si="6"/>
        <v>0</v>
      </c>
      <c r="S48" s="451">
        <f t="shared" si="6"/>
        <v>0</v>
      </c>
      <c r="T48" s="451">
        <f t="shared" si="6"/>
        <v>0</v>
      </c>
      <c r="AI48" s="336"/>
    </row>
    <row r="49" spans="1:35" s="346" customFormat="1" ht="18" customHeight="1">
      <c r="A49" s="422"/>
      <c r="B49" s="423"/>
      <c r="AI49" s="355"/>
    </row>
    <row r="50" spans="1:35" s="335" customFormat="1" ht="36.75" customHeight="1">
      <c r="A50" s="535" t="s">
        <v>1</v>
      </c>
      <c r="B50" s="535" t="s">
        <v>19</v>
      </c>
      <c r="C50" s="536" t="s">
        <v>27</v>
      </c>
      <c r="D50" s="536"/>
      <c r="E50" s="536"/>
      <c r="F50" s="536" t="s">
        <v>28</v>
      </c>
      <c r="G50" s="536"/>
      <c r="H50" s="536"/>
      <c r="I50" s="536" t="s">
        <v>29</v>
      </c>
      <c r="J50" s="536"/>
      <c r="K50" s="536"/>
      <c r="L50" s="536" t="s">
        <v>30</v>
      </c>
      <c r="M50" s="536"/>
      <c r="N50" s="536"/>
      <c r="O50" s="536" t="s">
        <v>31</v>
      </c>
      <c r="P50" s="536"/>
      <c r="Q50" s="536"/>
      <c r="R50" s="536" t="s">
        <v>32</v>
      </c>
      <c r="S50" s="536"/>
      <c r="T50" s="536"/>
      <c r="AI50" s="336"/>
    </row>
    <row r="51" spans="1:35" s="335" customFormat="1" ht="18" customHeight="1">
      <c r="A51" s="535"/>
      <c r="B51" s="535"/>
      <c r="C51" s="328" t="s">
        <v>11</v>
      </c>
      <c r="D51" s="328" t="s">
        <v>12</v>
      </c>
      <c r="E51" s="328" t="s">
        <v>8</v>
      </c>
      <c r="F51" s="328" t="s">
        <v>11</v>
      </c>
      <c r="G51" s="328" t="s">
        <v>12</v>
      </c>
      <c r="H51" s="328" t="s">
        <v>8</v>
      </c>
      <c r="I51" s="328" t="s">
        <v>11</v>
      </c>
      <c r="J51" s="328" t="s">
        <v>12</v>
      </c>
      <c r="K51" s="328" t="s">
        <v>8</v>
      </c>
      <c r="L51" s="328" t="s">
        <v>11</v>
      </c>
      <c r="M51" s="328" t="s">
        <v>12</v>
      </c>
      <c r="N51" s="328" t="s">
        <v>8</v>
      </c>
      <c r="O51" s="328" t="s">
        <v>11</v>
      </c>
      <c r="P51" s="328" t="s">
        <v>12</v>
      </c>
      <c r="Q51" s="328" t="s">
        <v>8</v>
      </c>
      <c r="R51" s="328" t="s">
        <v>11</v>
      </c>
      <c r="S51" s="328" t="s">
        <v>12</v>
      </c>
      <c r="T51" s="328" t="s">
        <v>8</v>
      </c>
      <c r="AI51" s="336"/>
    </row>
    <row r="52" spans="1:35" s="335" customFormat="1" ht="21.75" customHeight="1">
      <c r="A52" s="420">
        <v>1</v>
      </c>
      <c r="B52" s="451">
        <v>2</v>
      </c>
      <c r="C52" s="451">
        <v>3</v>
      </c>
      <c r="D52" s="451">
        <v>4</v>
      </c>
      <c r="E52" s="451">
        <v>5</v>
      </c>
      <c r="F52" s="451">
        <v>3</v>
      </c>
      <c r="G52" s="451">
        <v>4</v>
      </c>
      <c r="H52" s="451">
        <v>5</v>
      </c>
      <c r="I52" s="451">
        <v>3</v>
      </c>
      <c r="J52" s="451">
        <v>4</v>
      </c>
      <c r="K52" s="451">
        <v>5</v>
      </c>
      <c r="L52" s="451">
        <v>3</v>
      </c>
      <c r="M52" s="451">
        <v>4</v>
      </c>
      <c r="N52" s="451">
        <v>5</v>
      </c>
      <c r="O52" s="451">
        <v>3</v>
      </c>
      <c r="P52" s="451">
        <v>4</v>
      </c>
      <c r="Q52" s="451">
        <v>5</v>
      </c>
      <c r="R52" s="451">
        <v>3</v>
      </c>
      <c r="S52" s="451">
        <v>4</v>
      </c>
      <c r="T52" s="451">
        <v>5</v>
      </c>
      <c r="AI52" s="336"/>
    </row>
    <row r="53" spans="1:35" s="425" customFormat="1" ht="31.5" customHeight="1">
      <c r="A53" s="362">
        <v>1</v>
      </c>
      <c r="B53" s="419" t="s">
        <v>118</v>
      </c>
      <c r="C53" s="362">
        <v>0</v>
      </c>
      <c r="D53" s="362">
        <v>0</v>
      </c>
      <c r="E53" s="362">
        <f t="shared" ref="E53:E62" si="7">C53+D53</f>
        <v>0</v>
      </c>
      <c r="F53" s="362">
        <v>0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62">
        <v>0</v>
      </c>
      <c r="O53" s="362">
        <v>0</v>
      </c>
      <c r="P53" s="362">
        <v>0</v>
      </c>
      <c r="Q53" s="362">
        <v>0</v>
      </c>
      <c r="R53" s="362">
        <v>0</v>
      </c>
      <c r="S53" s="362">
        <v>0</v>
      </c>
      <c r="T53" s="362">
        <v>0</v>
      </c>
      <c r="V53" s="425">
        <f>T53+Q53+N53+K53+H53+E53</f>
        <v>0</v>
      </c>
    </row>
    <row r="54" spans="1:35" s="425" customFormat="1" ht="31.5" customHeight="1">
      <c r="A54" s="362">
        <v>2</v>
      </c>
      <c r="B54" s="419" t="s">
        <v>117</v>
      </c>
      <c r="C54" s="362">
        <v>0</v>
      </c>
      <c r="D54" s="362">
        <v>0</v>
      </c>
      <c r="E54" s="362">
        <f t="shared" si="7"/>
        <v>0</v>
      </c>
      <c r="F54" s="362">
        <v>0</v>
      </c>
      <c r="G54" s="362">
        <v>0</v>
      </c>
      <c r="H54" s="362">
        <v>0</v>
      </c>
      <c r="I54" s="362">
        <v>0</v>
      </c>
      <c r="J54" s="362">
        <v>0</v>
      </c>
      <c r="K54" s="362">
        <v>0</v>
      </c>
      <c r="L54" s="362">
        <v>0</v>
      </c>
      <c r="M54" s="362">
        <v>0</v>
      </c>
      <c r="N54" s="362">
        <v>0</v>
      </c>
      <c r="O54" s="362">
        <v>0</v>
      </c>
      <c r="P54" s="362">
        <v>0</v>
      </c>
      <c r="Q54" s="362">
        <v>0</v>
      </c>
      <c r="R54" s="362">
        <v>0</v>
      </c>
      <c r="S54" s="362">
        <v>0</v>
      </c>
      <c r="T54" s="362">
        <v>0</v>
      </c>
      <c r="V54" s="425">
        <f t="shared" ref="V54:V63" si="8">T54+Q54+N54+K54+H54+E54</f>
        <v>0</v>
      </c>
    </row>
    <row r="55" spans="1:35" s="425" customFormat="1" ht="31.5" customHeight="1">
      <c r="A55" s="362">
        <v>3</v>
      </c>
      <c r="B55" s="419" t="s">
        <v>116</v>
      </c>
      <c r="C55" s="362">
        <v>0</v>
      </c>
      <c r="D55" s="362">
        <v>0</v>
      </c>
      <c r="E55" s="362">
        <f t="shared" si="7"/>
        <v>0</v>
      </c>
      <c r="F55" s="362">
        <v>0</v>
      </c>
      <c r="G55" s="362">
        <v>0</v>
      </c>
      <c r="H55" s="362">
        <v>0</v>
      </c>
      <c r="I55" s="362">
        <v>0</v>
      </c>
      <c r="J55" s="362">
        <v>0</v>
      </c>
      <c r="K55" s="362">
        <v>0</v>
      </c>
      <c r="L55" s="362">
        <v>0</v>
      </c>
      <c r="M55" s="362">
        <v>0</v>
      </c>
      <c r="N55" s="362">
        <v>0</v>
      </c>
      <c r="O55" s="362">
        <v>0</v>
      </c>
      <c r="P55" s="362">
        <v>0</v>
      </c>
      <c r="Q55" s="362">
        <v>0</v>
      </c>
      <c r="R55" s="362">
        <v>0</v>
      </c>
      <c r="S55" s="362">
        <v>0</v>
      </c>
      <c r="T55" s="362">
        <v>0</v>
      </c>
      <c r="V55" s="425">
        <f t="shared" si="8"/>
        <v>0</v>
      </c>
    </row>
    <row r="56" spans="1:35" s="425" customFormat="1" ht="31.5" customHeight="1">
      <c r="A56" s="362">
        <v>4</v>
      </c>
      <c r="B56" s="419" t="s">
        <v>112</v>
      </c>
      <c r="C56" s="362">
        <v>0</v>
      </c>
      <c r="D56" s="362">
        <v>0</v>
      </c>
      <c r="E56" s="362">
        <f t="shared" si="7"/>
        <v>0</v>
      </c>
      <c r="F56" s="362">
        <v>0</v>
      </c>
      <c r="G56" s="362">
        <v>0</v>
      </c>
      <c r="H56" s="362">
        <v>0</v>
      </c>
      <c r="I56" s="362">
        <v>0</v>
      </c>
      <c r="J56" s="362">
        <v>0</v>
      </c>
      <c r="K56" s="362">
        <v>0</v>
      </c>
      <c r="L56" s="362">
        <v>0</v>
      </c>
      <c r="M56" s="362">
        <v>0</v>
      </c>
      <c r="N56" s="362">
        <v>0</v>
      </c>
      <c r="O56" s="362">
        <v>0</v>
      </c>
      <c r="P56" s="362">
        <v>0</v>
      </c>
      <c r="Q56" s="362">
        <v>0</v>
      </c>
      <c r="R56" s="362">
        <v>0</v>
      </c>
      <c r="S56" s="362">
        <v>0</v>
      </c>
      <c r="T56" s="362">
        <v>0</v>
      </c>
      <c r="V56" s="425">
        <f t="shared" si="8"/>
        <v>0</v>
      </c>
    </row>
    <row r="57" spans="1:35" s="425" customFormat="1" ht="31.5" customHeight="1">
      <c r="A57" s="362">
        <v>5</v>
      </c>
      <c r="B57" s="419" t="s">
        <v>109</v>
      </c>
      <c r="C57" s="362">
        <v>1</v>
      </c>
      <c r="D57" s="362">
        <v>0</v>
      </c>
      <c r="E57" s="362">
        <f t="shared" si="7"/>
        <v>1</v>
      </c>
      <c r="F57" s="362">
        <v>0</v>
      </c>
      <c r="G57" s="362">
        <v>0</v>
      </c>
      <c r="H57" s="362">
        <v>0</v>
      </c>
      <c r="I57" s="362">
        <v>0</v>
      </c>
      <c r="J57" s="362">
        <v>0</v>
      </c>
      <c r="K57" s="362">
        <v>0</v>
      </c>
      <c r="L57" s="362">
        <v>0</v>
      </c>
      <c r="M57" s="362">
        <v>0</v>
      </c>
      <c r="N57" s="362">
        <v>0</v>
      </c>
      <c r="O57" s="362">
        <v>0</v>
      </c>
      <c r="P57" s="362">
        <v>0</v>
      </c>
      <c r="Q57" s="362">
        <v>0</v>
      </c>
      <c r="R57" s="362">
        <v>0</v>
      </c>
      <c r="S57" s="362">
        <v>0</v>
      </c>
      <c r="T57" s="362">
        <v>0</v>
      </c>
      <c r="V57" s="425">
        <f t="shared" si="8"/>
        <v>1</v>
      </c>
    </row>
    <row r="58" spans="1:35" s="425" customFormat="1" ht="31.5" customHeight="1">
      <c r="A58" s="362">
        <v>6</v>
      </c>
      <c r="B58" s="419" t="s">
        <v>115</v>
      </c>
      <c r="C58" s="362">
        <v>0</v>
      </c>
      <c r="D58" s="362">
        <v>0</v>
      </c>
      <c r="E58" s="362">
        <f t="shared" si="7"/>
        <v>0</v>
      </c>
      <c r="F58" s="362">
        <v>0</v>
      </c>
      <c r="G58" s="362">
        <v>0</v>
      </c>
      <c r="H58" s="362">
        <v>0</v>
      </c>
      <c r="I58" s="362">
        <v>0</v>
      </c>
      <c r="J58" s="362">
        <v>0</v>
      </c>
      <c r="K58" s="362">
        <v>0</v>
      </c>
      <c r="L58" s="362">
        <v>0</v>
      </c>
      <c r="M58" s="362">
        <v>0</v>
      </c>
      <c r="N58" s="362">
        <v>0</v>
      </c>
      <c r="O58" s="362">
        <v>0</v>
      </c>
      <c r="P58" s="362">
        <v>0</v>
      </c>
      <c r="Q58" s="362">
        <v>0</v>
      </c>
      <c r="R58" s="362">
        <v>0</v>
      </c>
      <c r="S58" s="362">
        <v>0</v>
      </c>
      <c r="T58" s="362">
        <v>0</v>
      </c>
      <c r="V58" s="425">
        <f t="shared" si="8"/>
        <v>0</v>
      </c>
    </row>
    <row r="59" spans="1:35" s="425" customFormat="1" ht="31.5" customHeight="1">
      <c r="A59" s="362">
        <v>7</v>
      </c>
      <c r="B59" s="419" t="s">
        <v>114</v>
      </c>
      <c r="C59" s="362">
        <v>0</v>
      </c>
      <c r="D59" s="362">
        <v>0</v>
      </c>
      <c r="E59" s="362">
        <f t="shared" si="7"/>
        <v>0</v>
      </c>
      <c r="F59" s="362">
        <v>0</v>
      </c>
      <c r="G59" s="362">
        <v>0</v>
      </c>
      <c r="H59" s="362">
        <v>0</v>
      </c>
      <c r="I59" s="362">
        <v>0</v>
      </c>
      <c r="J59" s="362">
        <v>0</v>
      </c>
      <c r="K59" s="362">
        <v>0</v>
      </c>
      <c r="L59" s="362">
        <v>0</v>
      </c>
      <c r="M59" s="362">
        <v>0</v>
      </c>
      <c r="N59" s="362">
        <v>0</v>
      </c>
      <c r="O59" s="362">
        <v>0</v>
      </c>
      <c r="P59" s="362">
        <v>0</v>
      </c>
      <c r="Q59" s="362">
        <v>0</v>
      </c>
      <c r="R59" s="362">
        <v>0</v>
      </c>
      <c r="S59" s="362">
        <v>0</v>
      </c>
      <c r="T59" s="362">
        <v>0</v>
      </c>
      <c r="V59" s="425">
        <f t="shared" si="8"/>
        <v>0</v>
      </c>
    </row>
    <row r="60" spans="1:35" s="425" customFormat="1" ht="31.5" customHeight="1">
      <c r="A60" s="362">
        <v>8</v>
      </c>
      <c r="B60" s="419" t="s">
        <v>108</v>
      </c>
      <c r="C60" s="362">
        <v>0</v>
      </c>
      <c r="D60" s="362">
        <v>0</v>
      </c>
      <c r="E60" s="362">
        <f t="shared" si="7"/>
        <v>0</v>
      </c>
      <c r="F60" s="362">
        <v>0</v>
      </c>
      <c r="G60" s="362">
        <v>0</v>
      </c>
      <c r="H60" s="362">
        <v>0</v>
      </c>
      <c r="I60" s="362">
        <v>0</v>
      </c>
      <c r="J60" s="362">
        <v>0</v>
      </c>
      <c r="K60" s="362">
        <v>0</v>
      </c>
      <c r="L60" s="362">
        <v>0</v>
      </c>
      <c r="M60" s="362">
        <v>0</v>
      </c>
      <c r="N60" s="362">
        <v>0</v>
      </c>
      <c r="O60" s="362">
        <v>0</v>
      </c>
      <c r="P60" s="362">
        <v>0</v>
      </c>
      <c r="Q60" s="362">
        <v>0</v>
      </c>
      <c r="R60" s="362">
        <v>0</v>
      </c>
      <c r="S60" s="362">
        <v>0</v>
      </c>
      <c r="T60" s="362">
        <v>0</v>
      </c>
      <c r="V60" s="425">
        <f t="shared" si="8"/>
        <v>0</v>
      </c>
    </row>
    <row r="61" spans="1:35" s="425" customFormat="1" ht="31.5" customHeight="1">
      <c r="A61" s="362">
        <v>9</v>
      </c>
      <c r="B61" s="419" t="s">
        <v>113</v>
      </c>
      <c r="C61" s="362">
        <v>0</v>
      </c>
      <c r="D61" s="362">
        <v>0</v>
      </c>
      <c r="E61" s="362">
        <f t="shared" si="7"/>
        <v>0</v>
      </c>
      <c r="F61" s="362">
        <v>0</v>
      </c>
      <c r="G61" s="362">
        <v>0</v>
      </c>
      <c r="H61" s="362">
        <v>0</v>
      </c>
      <c r="I61" s="362">
        <v>0</v>
      </c>
      <c r="J61" s="362">
        <v>0</v>
      </c>
      <c r="K61" s="362">
        <v>0</v>
      </c>
      <c r="L61" s="362">
        <v>0</v>
      </c>
      <c r="M61" s="362">
        <v>0</v>
      </c>
      <c r="N61" s="362">
        <v>0</v>
      </c>
      <c r="O61" s="362">
        <v>0</v>
      </c>
      <c r="P61" s="362">
        <v>0</v>
      </c>
      <c r="Q61" s="362">
        <v>0</v>
      </c>
      <c r="R61" s="362">
        <v>0</v>
      </c>
      <c r="S61" s="362">
        <v>0</v>
      </c>
      <c r="T61" s="362">
        <v>0</v>
      </c>
      <c r="V61" s="425">
        <f t="shared" si="8"/>
        <v>0</v>
      </c>
    </row>
    <row r="62" spans="1:35" s="425" customFormat="1" ht="31.5" customHeight="1">
      <c r="A62" s="362">
        <v>10</v>
      </c>
      <c r="B62" s="419" t="s">
        <v>110</v>
      </c>
      <c r="C62" s="362">
        <v>0</v>
      </c>
      <c r="D62" s="362">
        <v>0</v>
      </c>
      <c r="E62" s="362">
        <f t="shared" si="7"/>
        <v>0</v>
      </c>
      <c r="F62" s="362">
        <v>0</v>
      </c>
      <c r="G62" s="362">
        <v>0</v>
      </c>
      <c r="H62" s="362">
        <v>0</v>
      </c>
      <c r="I62" s="362">
        <v>0</v>
      </c>
      <c r="J62" s="362">
        <v>0</v>
      </c>
      <c r="K62" s="362">
        <v>0</v>
      </c>
      <c r="L62" s="362">
        <v>0</v>
      </c>
      <c r="M62" s="362">
        <v>0</v>
      </c>
      <c r="N62" s="362">
        <v>0</v>
      </c>
      <c r="O62" s="362">
        <v>0</v>
      </c>
      <c r="P62" s="362">
        <v>0</v>
      </c>
      <c r="Q62" s="362">
        <v>0</v>
      </c>
      <c r="R62" s="362">
        <v>0</v>
      </c>
      <c r="S62" s="362">
        <v>0</v>
      </c>
      <c r="T62" s="362">
        <v>0</v>
      </c>
      <c r="V62" s="425">
        <f t="shared" si="8"/>
        <v>0</v>
      </c>
    </row>
    <row r="63" spans="1:35" s="425" customFormat="1" ht="31.5" customHeight="1">
      <c r="A63" s="362">
        <v>11</v>
      </c>
      <c r="B63" s="419" t="s">
        <v>111</v>
      </c>
      <c r="C63" s="362">
        <v>0</v>
      </c>
      <c r="D63" s="362">
        <v>0</v>
      </c>
      <c r="E63" s="362">
        <f>C63+D63</f>
        <v>0</v>
      </c>
      <c r="F63" s="362">
        <v>0</v>
      </c>
      <c r="G63" s="362">
        <v>0</v>
      </c>
      <c r="H63" s="362">
        <v>0</v>
      </c>
      <c r="I63" s="362">
        <v>0</v>
      </c>
      <c r="J63" s="362">
        <v>0</v>
      </c>
      <c r="K63" s="362">
        <v>0</v>
      </c>
      <c r="L63" s="362">
        <v>0</v>
      </c>
      <c r="M63" s="362">
        <v>0</v>
      </c>
      <c r="N63" s="362">
        <v>0</v>
      </c>
      <c r="O63" s="362">
        <v>0</v>
      </c>
      <c r="P63" s="362">
        <v>0</v>
      </c>
      <c r="Q63" s="362">
        <v>0</v>
      </c>
      <c r="R63" s="362">
        <v>0</v>
      </c>
      <c r="S63" s="362">
        <v>0</v>
      </c>
      <c r="T63" s="362">
        <v>0</v>
      </c>
      <c r="V63" s="425">
        <f t="shared" si="8"/>
        <v>0</v>
      </c>
    </row>
    <row r="64" spans="1:35" s="335" customFormat="1" ht="25.5" customHeight="1">
      <c r="A64" s="328"/>
      <c r="B64" s="451" t="s">
        <v>8</v>
      </c>
      <c r="C64" s="451">
        <f>SUM(C53:C63)</f>
        <v>1</v>
      </c>
      <c r="D64" s="451">
        <f t="shared" ref="D64:T64" si="9">SUM(D53:D63)</f>
        <v>0</v>
      </c>
      <c r="E64" s="451">
        <f t="shared" si="9"/>
        <v>1</v>
      </c>
      <c r="F64" s="451">
        <f t="shared" si="9"/>
        <v>0</v>
      </c>
      <c r="G64" s="451">
        <f t="shared" si="9"/>
        <v>0</v>
      </c>
      <c r="H64" s="451">
        <f t="shared" si="9"/>
        <v>0</v>
      </c>
      <c r="I64" s="451">
        <f t="shared" si="9"/>
        <v>0</v>
      </c>
      <c r="J64" s="451">
        <f t="shared" si="9"/>
        <v>0</v>
      </c>
      <c r="K64" s="451">
        <f t="shared" si="9"/>
        <v>0</v>
      </c>
      <c r="L64" s="451">
        <f t="shared" si="9"/>
        <v>0</v>
      </c>
      <c r="M64" s="451">
        <f t="shared" si="9"/>
        <v>0</v>
      </c>
      <c r="N64" s="451">
        <f t="shared" si="9"/>
        <v>0</v>
      </c>
      <c r="O64" s="451">
        <f t="shared" si="9"/>
        <v>0</v>
      </c>
      <c r="P64" s="451">
        <f t="shared" si="9"/>
        <v>0</v>
      </c>
      <c r="Q64" s="451">
        <f t="shared" si="9"/>
        <v>0</v>
      </c>
      <c r="R64" s="451">
        <f t="shared" si="9"/>
        <v>0</v>
      </c>
      <c r="S64" s="451">
        <f t="shared" si="9"/>
        <v>0</v>
      </c>
      <c r="T64" s="451">
        <f t="shared" si="9"/>
        <v>0</v>
      </c>
      <c r="AI64" s="336"/>
    </row>
    <row r="65" spans="1:39" s="425" customFormat="1" ht="25.5" customHeight="1">
      <c r="A65" s="397"/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</row>
    <row r="66" spans="1:39" ht="18" customHeight="1">
      <c r="A66" s="348"/>
      <c r="B66" s="453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</row>
    <row r="67" spans="1:39" ht="18" customHeight="1">
      <c r="A67" s="348"/>
      <c r="B67" s="453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</row>
    <row r="68" spans="1:39" s="324" customFormat="1" ht="37.5" customHeight="1">
      <c r="U68" s="535" t="s">
        <v>1</v>
      </c>
      <c r="V68" s="535" t="s">
        <v>19</v>
      </c>
      <c r="W68" s="536" t="s">
        <v>33</v>
      </c>
      <c r="X68" s="536"/>
      <c r="Y68" s="536"/>
      <c r="Z68" s="536" t="s">
        <v>34</v>
      </c>
      <c r="AA68" s="536"/>
      <c r="AB68" s="536"/>
      <c r="AC68" s="536" t="s">
        <v>35</v>
      </c>
      <c r="AD68" s="536"/>
      <c r="AE68" s="536"/>
      <c r="AF68" s="536" t="s">
        <v>36</v>
      </c>
      <c r="AG68" s="536"/>
      <c r="AH68" s="536"/>
      <c r="AI68" s="536" t="s">
        <v>44</v>
      </c>
      <c r="AJ68" s="536"/>
      <c r="AK68" s="536"/>
    </row>
    <row r="69" spans="1:39" s="324" customFormat="1" ht="18" customHeight="1">
      <c r="U69" s="535"/>
      <c r="V69" s="535"/>
      <c r="W69" s="328" t="s">
        <v>11</v>
      </c>
      <c r="X69" s="328" t="s">
        <v>12</v>
      </c>
      <c r="Y69" s="328" t="s">
        <v>8</v>
      </c>
      <c r="Z69" s="328" t="s">
        <v>11</v>
      </c>
      <c r="AA69" s="328" t="s">
        <v>12</v>
      </c>
      <c r="AB69" s="328" t="s">
        <v>8</v>
      </c>
      <c r="AC69" s="328" t="s">
        <v>11</v>
      </c>
      <c r="AD69" s="328" t="s">
        <v>12</v>
      </c>
      <c r="AE69" s="328" t="s">
        <v>8</v>
      </c>
      <c r="AF69" s="328" t="s">
        <v>11</v>
      </c>
      <c r="AG69" s="328" t="s">
        <v>12</v>
      </c>
      <c r="AH69" s="328" t="s">
        <v>8</v>
      </c>
      <c r="AI69" s="328" t="s">
        <v>11</v>
      </c>
      <c r="AJ69" s="328" t="s">
        <v>12</v>
      </c>
      <c r="AK69" s="328" t="s">
        <v>8</v>
      </c>
    </row>
    <row r="70" spans="1:39" s="324" customFormat="1" ht="24.75" customHeight="1">
      <c r="U70" s="451">
        <v>1</v>
      </c>
      <c r="V70" s="451">
        <v>2</v>
      </c>
      <c r="W70" s="451">
        <v>3</v>
      </c>
      <c r="X70" s="451">
        <v>4</v>
      </c>
      <c r="Y70" s="451">
        <v>5</v>
      </c>
      <c r="Z70" s="451">
        <v>3</v>
      </c>
      <c r="AA70" s="451">
        <v>4</v>
      </c>
      <c r="AB70" s="451">
        <v>5</v>
      </c>
      <c r="AC70" s="451">
        <v>3</v>
      </c>
      <c r="AD70" s="451">
        <v>4</v>
      </c>
      <c r="AE70" s="451">
        <v>5</v>
      </c>
      <c r="AF70" s="451">
        <v>3</v>
      </c>
      <c r="AG70" s="451">
        <v>4</v>
      </c>
      <c r="AH70" s="451">
        <v>5</v>
      </c>
      <c r="AI70" s="451">
        <v>3</v>
      </c>
      <c r="AJ70" s="451">
        <v>4</v>
      </c>
      <c r="AK70" s="451">
        <v>5</v>
      </c>
    </row>
    <row r="71" spans="1:39" s="425" customFormat="1" ht="21" customHeight="1">
      <c r="U71" s="362">
        <v>1</v>
      </c>
      <c r="V71" s="339" t="s">
        <v>118</v>
      </c>
      <c r="W71" s="362">
        <v>0</v>
      </c>
      <c r="X71" s="362">
        <v>0</v>
      </c>
      <c r="Y71" s="362">
        <v>0</v>
      </c>
      <c r="Z71" s="362">
        <v>0</v>
      </c>
      <c r="AA71" s="362">
        <v>0</v>
      </c>
      <c r="AB71" s="362">
        <v>0</v>
      </c>
      <c r="AC71" s="362">
        <v>0</v>
      </c>
      <c r="AD71" s="362">
        <v>0</v>
      </c>
      <c r="AE71" s="362">
        <v>0</v>
      </c>
      <c r="AF71" s="362">
        <v>0</v>
      </c>
      <c r="AG71" s="362">
        <v>0</v>
      </c>
      <c r="AH71" s="362">
        <v>0</v>
      </c>
      <c r="AI71" s="362">
        <v>0</v>
      </c>
      <c r="AJ71" s="362">
        <v>0</v>
      </c>
      <c r="AK71" s="362">
        <f>AI71+AJ71</f>
        <v>0</v>
      </c>
      <c r="AM71" s="425">
        <f>AK71+AH71+AE71+AB71+Y71</f>
        <v>0</v>
      </c>
    </row>
    <row r="72" spans="1:39" s="425" customFormat="1" ht="21" customHeight="1">
      <c r="U72" s="362">
        <v>2</v>
      </c>
      <c r="V72" s="339" t="s">
        <v>117</v>
      </c>
      <c r="W72" s="362">
        <v>0</v>
      </c>
      <c r="X72" s="362">
        <v>0</v>
      </c>
      <c r="Y72" s="362">
        <v>0</v>
      </c>
      <c r="Z72" s="362">
        <v>0</v>
      </c>
      <c r="AA72" s="362">
        <v>0</v>
      </c>
      <c r="AB72" s="362">
        <v>0</v>
      </c>
      <c r="AC72" s="362">
        <v>0</v>
      </c>
      <c r="AD72" s="362">
        <v>0</v>
      </c>
      <c r="AE72" s="362">
        <v>0</v>
      </c>
      <c r="AF72" s="362">
        <v>0</v>
      </c>
      <c r="AG72" s="362">
        <v>0</v>
      </c>
      <c r="AH72" s="362">
        <v>0</v>
      </c>
      <c r="AI72" s="362">
        <v>0</v>
      </c>
      <c r="AJ72" s="362">
        <v>16</v>
      </c>
      <c r="AK72" s="362">
        <f t="shared" ref="AK72:AK81" si="10">AI72+AJ72</f>
        <v>16</v>
      </c>
      <c r="AM72" s="425">
        <f t="shared" ref="AM72:AM81" si="11">AK72+AH72+AE72+AB72+Y72</f>
        <v>16</v>
      </c>
    </row>
    <row r="73" spans="1:39" s="425" customFormat="1" ht="23.25" customHeight="1">
      <c r="U73" s="362">
        <v>3</v>
      </c>
      <c r="V73" s="339" t="s">
        <v>116</v>
      </c>
      <c r="W73" s="362">
        <v>0</v>
      </c>
      <c r="X73" s="362">
        <v>0</v>
      </c>
      <c r="Y73" s="362">
        <v>0</v>
      </c>
      <c r="Z73" s="362">
        <v>0</v>
      </c>
      <c r="AA73" s="362">
        <v>0</v>
      </c>
      <c r="AB73" s="362">
        <v>0</v>
      </c>
      <c r="AC73" s="362">
        <v>0</v>
      </c>
      <c r="AD73" s="362">
        <v>0</v>
      </c>
      <c r="AE73" s="362">
        <v>0</v>
      </c>
      <c r="AF73" s="362">
        <v>0</v>
      </c>
      <c r="AG73" s="362">
        <v>0</v>
      </c>
      <c r="AH73" s="362">
        <v>0</v>
      </c>
      <c r="AI73" s="362">
        <v>0</v>
      </c>
      <c r="AJ73" s="362">
        <v>0</v>
      </c>
      <c r="AK73" s="362">
        <f t="shared" si="10"/>
        <v>0</v>
      </c>
      <c r="AM73" s="425">
        <f t="shared" si="11"/>
        <v>0</v>
      </c>
    </row>
    <row r="74" spans="1:39" s="425" customFormat="1" ht="21" customHeight="1">
      <c r="U74" s="362">
        <v>4</v>
      </c>
      <c r="V74" s="339" t="s">
        <v>112</v>
      </c>
      <c r="W74" s="362">
        <v>0</v>
      </c>
      <c r="X74" s="362">
        <v>0</v>
      </c>
      <c r="Y74" s="362">
        <v>0</v>
      </c>
      <c r="Z74" s="362">
        <v>0</v>
      </c>
      <c r="AA74" s="362">
        <v>0</v>
      </c>
      <c r="AB74" s="362">
        <v>0</v>
      </c>
      <c r="AC74" s="362">
        <v>0</v>
      </c>
      <c r="AD74" s="362">
        <v>0</v>
      </c>
      <c r="AE74" s="362">
        <v>0</v>
      </c>
      <c r="AF74" s="362">
        <v>0</v>
      </c>
      <c r="AG74" s="362">
        <v>0</v>
      </c>
      <c r="AH74" s="362">
        <v>0</v>
      </c>
      <c r="AI74" s="454">
        <v>0</v>
      </c>
      <c r="AJ74" s="454">
        <v>21</v>
      </c>
      <c r="AK74" s="454">
        <f t="shared" si="10"/>
        <v>21</v>
      </c>
      <c r="AM74" s="425">
        <f t="shared" si="11"/>
        <v>21</v>
      </c>
    </row>
    <row r="75" spans="1:39" s="425" customFormat="1" ht="22.5" customHeight="1">
      <c r="U75" s="362">
        <v>5</v>
      </c>
      <c r="V75" s="339" t="s">
        <v>109</v>
      </c>
      <c r="W75" s="362">
        <v>0</v>
      </c>
      <c r="X75" s="362">
        <v>0</v>
      </c>
      <c r="Y75" s="362">
        <v>0</v>
      </c>
      <c r="Z75" s="362">
        <v>0</v>
      </c>
      <c r="AA75" s="362">
        <v>0</v>
      </c>
      <c r="AB75" s="362">
        <v>0</v>
      </c>
      <c r="AC75" s="362">
        <v>0</v>
      </c>
      <c r="AD75" s="362">
        <v>0</v>
      </c>
      <c r="AE75" s="362">
        <v>0</v>
      </c>
      <c r="AF75" s="362">
        <v>0</v>
      </c>
      <c r="AG75" s="362">
        <v>0</v>
      </c>
      <c r="AH75" s="362">
        <v>0</v>
      </c>
      <c r="AI75" s="362">
        <v>0</v>
      </c>
      <c r="AJ75" s="362">
        <v>2</v>
      </c>
      <c r="AK75" s="362">
        <f t="shared" si="10"/>
        <v>2</v>
      </c>
      <c r="AM75" s="425">
        <f t="shared" si="11"/>
        <v>2</v>
      </c>
    </row>
    <row r="76" spans="1:39" s="425" customFormat="1" ht="22.5" customHeight="1">
      <c r="U76" s="362">
        <v>6</v>
      </c>
      <c r="V76" s="339" t="s">
        <v>115</v>
      </c>
      <c r="W76" s="362">
        <v>0</v>
      </c>
      <c r="X76" s="362">
        <v>0</v>
      </c>
      <c r="Y76" s="362">
        <v>0</v>
      </c>
      <c r="Z76" s="362">
        <v>0</v>
      </c>
      <c r="AA76" s="362">
        <v>0</v>
      </c>
      <c r="AB76" s="362">
        <v>0</v>
      </c>
      <c r="AC76" s="362">
        <v>0</v>
      </c>
      <c r="AD76" s="362">
        <v>0</v>
      </c>
      <c r="AE76" s="362">
        <v>0</v>
      </c>
      <c r="AF76" s="362">
        <v>0</v>
      </c>
      <c r="AG76" s="362">
        <v>0</v>
      </c>
      <c r="AH76" s="362">
        <v>0</v>
      </c>
      <c r="AI76" s="362">
        <v>0</v>
      </c>
      <c r="AJ76" s="362">
        <v>15</v>
      </c>
      <c r="AK76" s="362">
        <f t="shared" si="10"/>
        <v>15</v>
      </c>
      <c r="AM76" s="425">
        <f t="shared" si="11"/>
        <v>15</v>
      </c>
    </row>
    <row r="77" spans="1:39" s="425" customFormat="1" ht="21" customHeight="1">
      <c r="U77" s="362">
        <v>7</v>
      </c>
      <c r="V77" s="339" t="s">
        <v>114</v>
      </c>
      <c r="W77" s="362">
        <v>0</v>
      </c>
      <c r="X77" s="362">
        <v>0</v>
      </c>
      <c r="Y77" s="362">
        <v>0</v>
      </c>
      <c r="Z77" s="362">
        <v>0</v>
      </c>
      <c r="AA77" s="362">
        <v>0</v>
      </c>
      <c r="AB77" s="362">
        <v>0</v>
      </c>
      <c r="AC77" s="362">
        <v>0</v>
      </c>
      <c r="AD77" s="362">
        <v>0</v>
      </c>
      <c r="AE77" s="362">
        <v>0</v>
      </c>
      <c r="AF77" s="362">
        <v>0</v>
      </c>
      <c r="AG77" s="362">
        <v>0</v>
      </c>
      <c r="AH77" s="362">
        <v>0</v>
      </c>
      <c r="AI77" s="362">
        <v>0</v>
      </c>
      <c r="AJ77" s="362">
        <v>0</v>
      </c>
      <c r="AK77" s="362">
        <f t="shared" si="10"/>
        <v>0</v>
      </c>
      <c r="AM77" s="425">
        <f t="shared" si="11"/>
        <v>0</v>
      </c>
    </row>
    <row r="78" spans="1:39" s="425" customFormat="1" ht="21" customHeight="1">
      <c r="U78" s="362">
        <v>8</v>
      </c>
      <c r="V78" s="339" t="s">
        <v>108</v>
      </c>
      <c r="W78" s="362">
        <v>0</v>
      </c>
      <c r="X78" s="362">
        <v>0</v>
      </c>
      <c r="Y78" s="362">
        <v>0</v>
      </c>
      <c r="Z78" s="362">
        <v>0</v>
      </c>
      <c r="AA78" s="362">
        <v>0</v>
      </c>
      <c r="AB78" s="362">
        <v>0</v>
      </c>
      <c r="AC78" s="362">
        <v>0</v>
      </c>
      <c r="AD78" s="362">
        <v>0</v>
      </c>
      <c r="AE78" s="362">
        <v>0</v>
      </c>
      <c r="AF78" s="362">
        <v>0</v>
      </c>
      <c r="AG78" s="362">
        <v>0</v>
      </c>
      <c r="AH78" s="362">
        <v>0</v>
      </c>
      <c r="AI78" s="362">
        <v>0</v>
      </c>
      <c r="AJ78" s="362">
        <v>0</v>
      </c>
      <c r="AK78" s="362">
        <f t="shared" si="10"/>
        <v>0</v>
      </c>
      <c r="AM78" s="425">
        <f t="shared" si="11"/>
        <v>0</v>
      </c>
    </row>
    <row r="79" spans="1:39" s="425" customFormat="1" ht="21" customHeight="1">
      <c r="U79" s="362">
        <v>9</v>
      </c>
      <c r="V79" s="339" t="s">
        <v>113</v>
      </c>
      <c r="W79" s="362">
        <v>0</v>
      </c>
      <c r="X79" s="362">
        <v>0</v>
      </c>
      <c r="Y79" s="362">
        <v>0</v>
      </c>
      <c r="Z79" s="362">
        <v>0</v>
      </c>
      <c r="AA79" s="362">
        <v>0</v>
      </c>
      <c r="AB79" s="362">
        <v>0</v>
      </c>
      <c r="AC79" s="362">
        <v>0</v>
      </c>
      <c r="AD79" s="362">
        <v>0</v>
      </c>
      <c r="AE79" s="362">
        <v>0</v>
      </c>
      <c r="AF79" s="362">
        <v>0</v>
      </c>
      <c r="AG79" s="362">
        <v>0</v>
      </c>
      <c r="AH79" s="362">
        <v>0</v>
      </c>
      <c r="AI79" s="362">
        <v>0</v>
      </c>
      <c r="AJ79" s="362">
        <v>15</v>
      </c>
      <c r="AK79" s="362">
        <f t="shared" si="10"/>
        <v>15</v>
      </c>
      <c r="AM79" s="425">
        <f t="shared" si="11"/>
        <v>15</v>
      </c>
    </row>
    <row r="80" spans="1:39" s="425" customFormat="1" ht="21" customHeight="1">
      <c r="U80" s="362">
        <v>10</v>
      </c>
      <c r="V80" s="339" t="s">
        <v>110</v>
      </c>
      <c r="W80" s="362">
        <v>0</v>
      </c>
      <c r="X80" s="362">
        <v>0</v>
      </c>
      <c r="Y80" s="362">
        <v>0</v>
      </c>
      <c r="Z80" s="362">
        <v>0</v>
      </c>
      <c r="AA80" s="362">
        <v>0</v>
      </c>
      <c r="AB80" s="362">
        <v>0</v>
      </c>
      <c r="AC80" s="362">
        <v>0</v>
      </c>
      <c r="AD80" s="362">
        <v>0</v>
      </c>
      <c r="AE80" s="362">
        <v>0</v>
      </c>
      <c r="AF80" s="362">
        <v>0</v>
      </c>
      <c r="AG80" s="362">
        <v>0</v>
      </c>
      <c r="AH80" s="362">
        <v>0</v>
      </c>
      <c r="AI80" s="362">
        <v>0</v>
      </c>
      <c r="AJ80" s="362">
        <v>0</v>
      </c>
      <c r="AK80" s="362">
        <f t="shared" si="10"/>
        <v>0</v>
      </c>
      <c r="AM80" s="425">
        <f t="shared" si="11"/>
        <v>0</v>
      </c>
    </row>
    <row r="81" spans="3:40" s="425" customFormat="1" ht="20.25" customHeight="1">
      <c r="U81" s="362">
        <v>11</v>
      </c>
      <c r="V81" s="339" t="s">
        <v>111</v>
      </c>
      <c r="W81" s="362">
        <v>0</v>
      </c>
      <c r="X81" s="362">
        <v>0</v>
      </c>
      <c r="Y81" s="362">
        <v>0</v>
      </c>
      <c r="Z81" s="362">
        <v>0</v>
      </c>
      <c r="AA81" s="362">
        <v>0</v>
      </c>
      <c r="AB81" s="362">
        <v>0</v>
      </c>
      <c r="AC81" s="362">
        <v>0</v>
      </c>
      <c r="AD81" s="362">
        <v>0</v>
      </c>
      <c r="AE81" s="362">
        <v>0</v>
      </c>
      <c r="AF81" s="362">
        <v>0</v>
      </c>
      <c r="AG81" s="362">
        <v>0</v>
      </c>
      <c r="AH81" s="362">
        <v>0</v>
      </c>
      <c r="AI81" s="362">
        <v>0</v>
      </c>
      <c r="AJ81" s="362">
        <v>3</v>
      </c>
      <c r="AK81" s="362">
        <f t="shared" si="10"/>
        <v>3</v>
      </c>
      <c r="AM81" s="425">
        <f t="shared" si="11"/>
        <v>3</v>
      </c>
    </row>
    <row r="82" spans="3:40" s="324" customFormat="1" ht="21" customHeight="1">
      <c r="U82" s="424"/>
      <c r="V82" s="452" t="s">
        <v>8</v>
      </c>
      <c r="W82" s="452">
        <f>SUM(W71:W81)</f>
        <v>0</v>
      </c>
      <c r="X82" s="452">
        <f t="shared" ref="X82:AH82" si="12">SUM(X71:X81)</f>
        <v>0</v>
      </c>
      <c r="Y82" s="452">
        <f t="shared" si="12"/>
        <v>0</v>
      </c>
      <c r="Z82" s="452">
        <f t="shared" si="12"/>
        <v>0</v>
      </c>
      <c r="AA82" s="452">
        <f t="shared" si="12"/>
        <v>0</v>
      </c>
      <c r="AB82" s="452">
        <f t="shared" si="12"/>
        <v>0</v>
      </c>
      <c r="AC82" s="452">
        <f t="shared" si="12"/>
        <v>0</v>
      </c>
      <c r="AD82" s="452">
        <f t="shared" si="12"/>
        <v>0</v>
      </c>
      <c r="AE82" s="452">
        <f t="shared" si="12"/>
        <v>0</v>
      </c>
      <c r="AF82" s="452">
        <f t="shared" si="12"/>
        <v>0</v>
      </c>
      <c r="AG82" s="452">
        <f t="shared" si="12"/>
        <v>0</v>
      </c>
      <c r="AH82" s="452">
        <f t="shared" si="12"/>
        <v>0</v>
      </c>
      <c r="AI82" s="452">
        <f>SUM(AI71:AI81)</f>
        <v>0</v>
      </c>
      <c r="AJ82" s="452">
        <f>SUM(AJ71:AJ81)</f>
        <v>72</v>
      </c>
      <c r="AK82" s="452">
        <f>SUM(AK71:AK81)</f>
        <v>72</v>
      </c>
    </row>
    <row r="83" spans="3:40" ht="18" customHeight="1"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453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50"/>
      <c r="AJ83" s="348"/>
      <c r="AK83" s="348"/>
      <c r="AL83" s="348"/>
      <c r="AM83" s="348"/>
      <c r="AN83" s="348"/>
    </row>
    <row r="84" spans="3:40" ht="33.75" customHeight="1">
      <c r="U84" s="570" t="s">
        <v>1</v>
      </c>
      <c r="V84" s="570" t="s">
        <v>19</v>
      </c>
      <c r="W84" s="571" t="s">
        <v>45</v>
      </c>
      <c r="X84" s="572"/>
      <c r="Y84" s="573"/>
      <c r="Z84" s="571" t="s">
        <v>38</v>
      </c>
      <c r="AA84" s="572"/>
      <c r="AB84" s="573"/>
      <c r="AC84" s="574" t="s">
        <v>37</v>
      </c>
      <c r="AD84" s="574"/>
      <c r="AE84" s="574"/>
      <c r="AF84" s="575"/>
      <c r="AG84" s="575"/>
      <c r="AH84" s="575"/>
      <c r="AI84" s="426"/>
      <c r="AJ84" s="426"/>
      <c r="AK84" s="426"/>
      <c r="AL84" s="569"/>
      <c r="AM84" s="569"/>
      <c r="AN84" s="569"/>
    </row>
    <row r="85" spans="3:40" ht="18" customHeight="1">
      <c r="U85" s="570"/>
      <c r="V85" s="570"/>
      <c r="W85" s="404" t="s">
        <v>11</v>
      </c>
      <c r="X85" s="404" t="s">
        <v>12</v>
      </c>
      <c r="Y85" s="427" t="s">
        <v>8</v>
      </c>
      <c r="Z85" s="404" t="s">
        <v>11</v>
      </c>
      <c r="AA85" s="404" t="s">
        <v>12</v>
      </c>
      <c r="AB85" s="404" t="s">
        <v>8</v>
      </c>
      <c r="AC85" s="404" t="s">
        <v>11</v>
      </c>
      <c r="AD85" s="404" t="s">
        <v>12</v>
      </c>
      <c r="AE85" s="404" t="s">
        <v>8</v>
      </c>
      <c r="AF85" s="358"/>
      <c r="AG85" s="436"/>
      <c r="AH85" s="436"/>
      <c r="AI85" s="350"/>
      <c r="AJ85" s="348"/>
      <c r="AK85" s="348"/>
      <c r="AL85" s="348"/>
      <c r="AM85" s="348"/>
      <c r="AN85" s="348"/>
    </row>
    <row r="86" spans="3:40" ht="21.75" customHeight="1">
      <c r="U86" s="403">
        <v>1</v>
      </c>
      <c r="V86" s="403">
        <v>2</v>
      </c>
      <c r="W86" s="403">
        <v>3</v>
      </c>
      <c r="X86" s="403">
        <v>4</v>
      </c>
      <c r="Y86" s="403">
        <v>5</v>
      </c>
      <c r="Z86" s="403">
        <v>3</v>
      </c>
      <c r="AA86" s="403">
        <v>4</v>
      </c>
      <c r="AB86" s="403">
        <v>5</v>
      </c>
      <c r="AC86" s="403">
        <v>3</v>
      </c>
      <c r="AD86" s="403">
        <v>4</v>
      </c>
      <c r="AE86" s="403">
        <v>5</v>
      </c>
      <c r="AF86" s="405"/>
      <c r="AG86" s="437"/>
      <c r="AH86" s="437"/>
      <c r="AI86" s="428"/>
      <c r="AJ86" s="453" t="s">
        <v>177</v>
      </c>
      <c r="AK86" s="453"/>
      <c r="AL86" s="453"/>
      <c r="AM86" s="453"/>
      <c r="AN86" s="453"/>
    </row>
    <row r="87" spans="3:40" s="325" customFormat="1" ht="22.5" customHeight="1">
      <c r="U87" s="334">
        <v>1</v>
      </c>
      <c r="V87" s="449" t="s">
        <v>118</v>
      </c>
      <c r="W87" s="454">
        <v>719</v>
      </c>
      <c r="X87" s="454">
        <v>32</v>
      </c>
      <c r="Y87" s="454">
        <f t="shared" ref="Y87:Y97" si="13">SUM(W87:X87)</f>
        <v>751</v>
      </c>
      <c r="Z87" s="334">
        <v>0</v>
      </c>
      <c r="AA87" s="334">
        <v>0</v>
      </c>
      <c r="AB87" s="362">
        <v>0</v>
      </c>
      <c r="AC87" s="334">
        <v>0</v>
      </c>
      <c r="AD87" s="334">
        <v>0</v>
      </c>
      <c r="AE87" s="362">
        <v>0</v>
      </c>
      <c r="AF87" s="416"/>
      <c r="AG87" s="397">
        <f>AB87+AE87</f>
        <v>0</v>
      </c>
      <c r="AH87" s="442">
        <v>246</v>
      </c>
      <c r="AI87" s="414"/>
      <c r="AJ87" s="414">
        <f>AG87+AM71+V53+V37+V18</f>
        <v>47</v>
      </c>
      <c r="AK87" s="414"/>
      <c r="AL87" s="414"/>
      <c r="AM87" s="414"/>
      <c r="AN87" s="414"/>
    </row>
    <row r="88" spans="3:40" s="325" customFormat="1" ht="22.5" customHeight="1">
      <c r="U88" s="334">
        <v>2</v>
      </c>
      <c r="V88" s="449" t="s">
        <v>127</v>
      </c>
      <c r="W88" s="454">
        <v>276</v>
      </c>
      <c r="X88" s="454">
        <v>5</v>
      </c>
      <c r="Y88" s="454">
        <f t="shared" si="13"/>
        <v>281</v>
      </c>
      <c r="Z88" s="334">
        <v>0</v>
      </c>
      <c r="AA88" s="334">
        <v>0</v>
      </c>
      <c r="AB88" s="362">
        <v>0</v>
      </c>
      <c r="AC88" s="334">
        <v>0</v>
      </c>
      <c r="AD88" s="334">
        <v>0</v>
      </c>
      <c r="AE88" s="362">
        <v>0</v>
      </c>
      <c r="AF88" s="416"/>
      <c r="AG88" s="397">
        <f t="shared" ref="AG88:AG96" si="14">AB88+AE88</f>
        <v>0</v>
      </c>
      <c r="AH88" s="442">
        <v>156</v>
      </c>
      <c r="AI88" s="414"/>
      <c r="AJ88" s="414">
        <f t="shared" ref="AJ88:AJ97" si="15">AG88+AM72+V54+V38+V19</f>
        <v>62</v>
      </c>
      <c r="AK88" s="414"/>
      <c r="AL88" s="414"/>
      <c r="AM88" s="414"/>
      <c r="AN88" s="414"/>
    </row>
    <row r="89" spans="3:40" s="325" customFormat="1" ht="22.5" customHeight="1">
      <c r="U89" s="334">
        <v>3</v>
      </c>
      <c r="V89" s="449" t="s">
        <v>126</v>
      </c>
      <c r="W89" s="454">
        <v>251</v>
      </c>
      <c r="X89" s="454">
        <v>28</v>
      </c>
      <c r="Y89" s="454">
        <f t="shared" si="13"/>
        <v>279</v>
      </c>
      <c r="Z89" s="334">
        <v>0</v>
      </c>
      <c r="AA89" s="334">
        <v>0</v>
      </c>
      <c r="AB89" s="362">
        <v>0</v>
      </c>
      <c r="AC89" s="334">
        <v>0</v>
      </c>
      <c r="AD89" s="334">
        <v>0</v>
      </c>
      <c r="AE89" s="362">
        <v>0</v>
      </c>
      <c r="AF89" s="416"/>
      <c r="AG89" s="397">
        <f t="shared" si="14"/>
        <v>0</v>
      </c>
      <c r="AH89" s="442">
        <v>408</v>
      </c>
      <c r="AI89" s="414"/>
      <c r="AJ89" s="414">
        <f t="shared" si="15"/>
        <v>24</v>
      </c>
      <c r="AK89" s="414"/>
      <c r="AL89" s="414"/>
      <c r="AM89" s="414"/>
      <c r="AN89" s="414"/>
    </row>
    <row r="90" spans="3:40" s="325" customFormat="1" ht="21.75" customHeight="1">
      <c r="U90" s="334">
        <v>4</v>
      </c>
      <c r="V90" s="449" t="s">
        <v>121</v>
      </c>
      <c r="W90" s="454">
        <v>236</v>
      </c>
      <c r="X90" s="454">
        <v>11</v>
      </c>
      <c r="Y90" s="454">
        <f t="shared" si="13"/>
        <v>247</v>
      </c>
      <c r="Z90" s="334">
        <v>0</v>
      </c>
      <c r="AA90" s="334">
        <v>0</v>
      </c>
      <c r="AB90" s="362">
        <v>0</v>
      </c>
      <c r="AC90" s="334">
        <v>0</v>
      </c>
      <c r="AD90" s="334">
        <v>0</v>
      </c>
      <c r="AE90" s="362">
        <v>0</v>
      </c>
      <c r="AF90" s="416"/>
      <c r="AG90" s="397">
        <f t="shared" si="14"/>
        <v>0</v>
      </c>
      <c r="AH90" s="442">
        <v>280</v>
      </c>
      <c r="AI90" s="414"/>
      <c r="AJ90" s="414">
        <f t="shared" si="15"/>
        <v>71</v>
      </c>
      <c r="AK90" s="414"/>
      <c r="AL90" s="414"/>
      <c r="AM90" s="414"/>
      <c r="AN90" s="414"/>
    </row>
    <row r="91" spans="3:40" s="325" customFormat="1" ht="21.75" customHeight="1">
      <c r="U91" s="334">
        <v>5</v>
      </c>
      <c r="V91" s="449" t="s">
        <v>109</v>
      </c>
      <c r="W91" s="454">
        <v>344</v>
      </c>
      <c r="X91" s="454">
        <v>15</v>
      </c>
      <c r="Y91" s="454">
        <f t="shared" si="13"/>
        <v>359</v>
      </c>
      <c r="Z91" s="334">
        <v>0</v>
      </c>
      <c r="AA91" s="334">
        <v>0</v>
      </c>
      <c r="AB91" s="362">
        <v>0</v>
      </c>
      <c r="AC91" s="334">
        <v>0</v>
      </c>
      <c r="AD91" s="334">
        <v>0</v>
      </c>
      <c r="AE91" s="362">
        <v>0</v>
      </c>
      <c r="AF91" s="416"/>
      <c r="AG91" s="397">
        <f t="shared" si="14"/>
        <v>0</v>
      </c>
      <c r="AH91" s="442">
        <v>312</v>
      </c>
      <c r="AI91" s="414"/>
      <c r="AJ91" s="414">
        <f t="shared" si="15"/>
        <v>49</v>
      </c>
      <c r="AK91" s="414"/>
      <c r="AL91" s="414"/>
      <c r="AM91" s="414"/>
      <c r="AN91" s="414"/>
    </row>
    <row r="92" spans="3:40" s="325" customFormat="1" ht="21.75" customHeight="1">
      <c r="U92" s="334">
        <v>6</v>
      </c>
      <c r="V92" s="449" t="s">
        <v>125</v>
      </c>
      <c r="W92" s="454">
        <v>307</v>
      </c>
      <c r="X92" s="454">
        <v>5</v>
      </c>
      <c r="Y92" s="454">
        <f t="shared" si="13"/>
        <v>312</v>
      </c>
      <c r="Z92" s="334">
        <v>0</v>
      </c>
      <c r="AA92" s="334">
        <v>0</v>
      </c>
      <c r="AB92" s="362">
        <v>0</v>
      </c>
      <c r="AC92" s="334">
        <v>0</v>
      </c>
      <c r="AD92" s="334">
        <v>0</v>
      </c>
      <c r="AE92" s="362">
        <v>0</v>
      </c>
      <c r="AF92" s="416"/>
      <c r="AG92" s="397">
        <f t="shared" si="14"/>
        <v>0</v>
      </c>
      <c r="AH92" s="442">
        <v>359</v>
      </c>
      <c r="AI92" s="414"/>
      <c r="AJ92" s="414">
        <f t="shared" si="15"/>
        <v>95</v>
      </c>
      <c r="AK92" s="414"/>
      <c r="AL92" s="414"/>
      <c r="AM92" s="414"/>
      <c r="AN92" s="414"/>
    </row>
    <row r="93" spans="3:40" s="325" customFormat="1" ht="21" customHeight="1">
      <c r="U93" s="334">
        <v>7</v>
      </c>
      <c r="V93" s="449" t="s">
        <v>124</v>
      </c>
      <c r="W93" s="454">
        <v>391</v>
      </c>
      <c r="X93" s="454">
        <v>17</v>
      </c>
      <c r="Y93" s="454">
        <f t="shared" si="13"/>
        <v>408</v>
      </c>
      <c r="Z93" s="334">
        <v>0</v>
      </c>
      <c r="AA93" s="334">
        <v>0</v>
      </c>
      <c r="AB93" s="362">
        <v>0</v>
      </c>
      <c r="AC93" s="334">
        <v>0</v>
      </c>
      <c r="AD93" s="334">
        <v>0</v>
      </c>
      <c r="AE93" s="362">
        <v>0</v>
      </c>
      <c r="AF93" s="416"/>
      <c r="AG93" s="397">
        <f t="shared" si="14"/>
        <v>0</v>
      </c>
      <c r="AH93" s="442">
        <v>366</v>
      </c>
      <c r="AI93" s="414"/>
      <c r="AJ93" s="414">
        <f t="shared" si="15"/>
        <v>32</v>
      </c>
      <c r="AK93" s="414"/>
      <c r="AL93" s="414"/>
      <c r="AM93" s="414"/>
      <c r="AN93" s="414"/>
    </row>
    <row r="94" spans="3:40" s="325" customFormat="1" ht="22.5" customHeight="1">
      <c r="U94" s="334">
        <v>8</v>
      </c>
      <c r="V94" s="449" t="s">
        <v>108</v>
      </c>
      <c r="W94" s="454">
        <v>351</v>
      </c>
      <c r="X94" s="454">
        <v>23</v>
      </c>
      <c r="Y94" s="454">
        <f t="shared" si="13"/>
        <v>374</v>
      </c>
      <c r="Z94" s="334">
        <v>0</v>
      </c>
      <c r="AA94" s="334">
        <v>0</v>
      </c>
      <c r="AB94" s="362">
        <v>0</v>
      </c>
      <c r="AC94" s="334">
        <v>0</v>
      </c>
      <c r="AD94" s="334">
        <v>0</v>
      </c>
      <c r="AE94" s="362">
        <v>0</v>
      </c>
      <c r="AF94" s="416"/>
      <c r="AG94" s="397">
        <f t="shared" si="14"/>
        <v>0</v>
      </c>
      <c r="AH94" s="442">
        <v>148</v>
      </c>
      <c r="AI94" s="414"/>
      <c r="AJ94" s="414">
        <f t="shared" si="15"/>
        <v>38</v>
      </c>
      <c r="AK94" s="414"/>
      <c r="AL94" s="414"/>
      <c r="AM94" s="414"/>
      <c r="AN94" s="414"/>
    </row>
    <row r="95" spans="3:40" s="325" customFormat="1" ht="21.75" customHeight="1">
      <c r="U95" s="334">
        <v>9</v>
      </c>
      <c r="V95" s="449" t="s">
        <v>113</v>
      </c>
      <c r="W95" s="454">
        <v>144</v>
      </c>
      <c r="X95" s="454">
        <v>14</v>
      </c>
      <c r="Y95" s="454">
        <f t="shared" ref="Y95" si="16">SUM(W95:X95)</f>
        <v>158</v>
      </c>
      <c r="Z95" s="334">
        <v>0</v>
      </c>
      <c r="AA95" s="334">
        <v>0</v>
      </c>
      <c r="AB95" s="362">
        <v>0</v>
      </c>
      <c r="AC95" s="334">
        <v>0</v>
      </c>
      <c r="AD95" s="334">
        <v>0</v>
      </c>
      <c r="AE95" s="362">
        <v>0</v>
      </c>
      <c r="AF95" s="416"/>
      <c r="AG95" s="397">
        <f t="shared" si="14"/>
        <v>0</v>
      </c>
      <c r="AH95" s="442">
        <v>281</v>
      </c>
      <c r="AI95" s="414"/>
      <c r="AJ95" s="414">
        <f t="shared" si="15"/>
        <v>31</v>
      </c>
      <c r="AK95" s="414"/>
      <c r="AL95" s="414"/>
      <c r="AM95" s="414"/>
      <c r="AN95" s="414"/>
    </row>
    <row r="96" spans="3:40" s="325" customFormat="1" ht="22.5" customHeight="1">
      <c r="U96" s="334">
        <v>10</v>
      </c>
      <c r="V96" s="449" t="s">
        <v>110</v>
      </c>
      <c r="W96" s="454">
        <v>125</v>
      </c>
      <c r="X96" s="454">
        <v>13</v>
      </c>
      <c r="Y96" s="454">
        <f t="shared" si="13"/>
        <v>138</v>
      </c>
      <c r="Z96" s="334">
        <v>0</v>
      </c>
      <c r="AA96" s="334">
        <v>0</v>
      </c>
      <c r="AB96" s="362">
        <v>0</v>
      </c>
      <c r="AC96" s="334">
        <v>0</v>
      </c>
      <c r="AD96" s="334">
        <v>0</v>
      </c>
      <c r="AE96" s="362">
        <v>0</v>
      </c>
      <c r="AF96" s="416"/>
      <c r="AG96" s="397">
        <f t="shared" si="14"/>
        <v>0</v>
      </c>
      <c r="AH96" s="442">
        <v>751</v>
      </c>
      <c r="AI96" s="414"/>
      <c r="AJ96" s="414">
        <f t="shared" si="15"/>
        <v>17</v>
      </c>
      <c r="AK96" s="414"/>
      <c r="AL96" s="414"/>
      <c r="AM96" s="414"/>
      <c r="AN96" s="414"/>
    </row>
    <row r="97" spans="21:40" s="425" customFormat="1" ht="22.5" customHeight="1">
      <c r="U97" s="362">
        <v>11</v>
      </c>
      <c r="V97" s="339" t="s">
        <v>122</v>
      </c>
      <c r="W97" s="454">
        <v>71</v>
      </c>
      <c r="X97" s="454">
        <v>8</v>
      </c>
      <c r="Y97" s="454">
        <f t="shared" si="13"/>
        <v>79</v>
      </c>
      <c r="Z97" s="334">
        <v>0</v>
      </c>
      <c r="AA97" s="334">
        <v>0</v>
      </c>
      <c r="AB97" s="362">
        <v>0</v>
      </c>
      <c r="AC97" s="334">
        <v>0</v>
      </c>
      <c r="AD97" s="334">
        <v>0</v>
      </c>
      <c r="AE97" s="362">
        <v>0</v>
      </c>
      <c r="AF97" s="416"/>
      <c r="AG97" s="397">
        <f>AB97+AE97</f>
        <v>0</v>
      </c>
      <c r="AH97" s="442">
        <v>77</v>
      </c>
      <c r="AI97" s="397"/>
      <c r="AJ97" s="414">
        <f t="shared" si="15"/>
        <v>43</v>
      </c>
      <c r="AK97" s="397"/>
      <c r="AL97" s="397"/>
      <c r="AM97" s="397"/>
      <c r="AN97" s="397"/>
    </row>
    <row r="98" spans="21:40" s="324" customFormat="1" ht="21.75" customHeight="1">
      <c r="U98" s="424"/>
      <c r="V98" s="452" t="s">
        <v>8</v>
      </c>
      <c r="W98" s="452">
        <f t="shared" ref="W98:AE98" si="17">SUM(W87:W97)</f>
        <v>3215</v>
      </c>
      <c r="X98" s="452">
        <f t="shared" si="17"/>
        <v>171</v>
      </c>
      <c r="Y98" s="452">
        <f>SUM(Y87:Y97)</f>
        <v>3386</v>
      </c>
      <c r="Z98" s="452">
        <f t="shared" si="17"/>
        <v>0</v>
      </c>
      <c r="AA98" s="452">
        <f t="shared" si="17"/>
        <v>0</v>
      </c>
      <c r="AB98" s="452">
        <f t="shared" si="17"/>
        <v>0</v>
      </c>
      <c r="AC98" s="452">
        <f t="shared" si="17"/>
        <v>0</v>
      </c>
      <c r="AD98" s="452">
        <f t="shared" si="17"/>
        <v>0</v>
      </c>
      <c r="AE98" s="452">
        <f t="shared" si="17"/>
        <v>0</v>
      </c>
      <c r="AF98" s="416"/>
      <c r="AG98" s="443"/>
      <c r="AH98" s="443"/>
      <c r="AI98" s="414"/>
      <c r="AJ98" s="340">
        <f>SUM(AJ87:AJ97)</f>
        <v>509</v>
      </c>
      <c r="AK98" s="340"/>
      <c r="AL98" s="340"/>
      <c r="AM98" s="340"/>
      <c r="AN98" s="340"/>
    </row>
  </sheetData>
  <mergeCells count="38">
    <mergeCell ref="AL84:AN84"/>
    <mergeCell ref="AC68:AE68"/>
    <mergeCell ref="AF68:AH68"/>
    <mergeCell ref="AI68:AK68"/>
    <mergeCell ref="U84:U85"/>
    <mergeCell ref="V84:V85"/>
    <mergeCell ref="W84:Y84"/>
    <mergeCell ref="Z84:AB84"/>
    <mergeCell ref="AC84:AE84"/>
    <mergeCell ref="AF84:AH84"/>
    <mergeCell ref="Z68:AB68"/>
    <mergeCell ref="O50:Q50"/>
    <mergeCell ref="R50:T50"/>
    <mergeCell ref="U68:U69"/>
    <mergeCell ref="V68:V69"/>
    <mergeCell ref="W68:Y68"/>
    <mergeCell ref="I15:K15"/>
    <mergeCell ref="A50:A51"/>
    <mergeCell ref="B50:B51"/>
    <mergeCell ref="C50:E50"/>
    <mergeCell ref="F50:H50"/>
    <mergeCell ref="I50:K50"/>
    <mergeCell ref="L15:N15"/>
    <mergeCell ref="L50:N50"/>
    <mergeCell ref="O15:Q15"/>
    <mergeCell ref="R15:T15"/>
    <mergeCell ref="A34:A35"/>
    <mergeCell ref="B34:B35"/>
    <mergeCell ref="C34:E34"/>
    <mergeCell ref="F34:H34"/>
    <mergeCell ref="I34:K34"/>
    <mergeCell ref="L34:N34"/>
    <mergeCell ref="O34:Q34"/>
    <mergeCell ref="R34:T34"/>
    <mergeCell ref="A15:A16"/>
    <mergeCell ref="B15:B16"/>
    <mergeCell ref="C15:E15"/>
    <mergeCell ref="F15:H15"/>
  </mergeCells>
  <printOptions horizontalCentered="1"/>
  <pageMargins left="0.7" right="0.7" top="0.75" bottom="0.75" header="0.3" footer="0.3"/>
  <pageSetup paperSize="258" scale="49" orientation="landscape" horizontalDpi="300" verticalDpi="300" r:id="rId1"/>
  <rowBreaks count="2" manualBreakCount="2">
    <brk id="32" max="19" man="1"/>
    <brk id="67" max="36" man="1"/>
  </rowBreaks>
  <colBreaks count="1" manualBreakCount="1">
    <brk id="20" min="1" max="113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N262"/>
  <sheetViews>
    <sheetView view="pageBreakPreview" topLeftCell="A28" zoomScale="60" zoomScaleNormal="85" zoomScalePageLayoutView="55" workbookViewId="0">
      <selection activeCell="B41" sqref="B41:B51"/>
    </sheetView>
  </sheetViews>
  <sheetFormatPr defaultColWidth="8.85546875" defaultRowHeight="15"/>
  <cols>
    <col min="1" max="1" width="5.85546875" bestFit="1" customWidth="1"/>
    <col min="2" max="2" width="28.42578125" customWidth="1"/>
    <col min="3" max="3" width="8.140625" customWidth="1"/>
    <col min="4" max="4" width="16.85546875" bestFit="1" customWidth="1"/>
    <col min="5" max="5" width="11.140625" bestFit="1" customWidth="1"/>
    <col min="6" max="6" width="8.140625" customWidth="1"/>
    <col min="7" max="7" width="18.42578125" customWidth="1"/>
    <col min="8" max="8" width="11.140625" bestFit="1" customWidth="1"/>
    <col min="9" max="9" width="7.140625" customWidth="1"/>
    <col min="10" max="10" width="16.85546875" bestFit="1" customWidth="1"/>
    <col min="11" max="11" width="11.140625" bestFit="1" customWidth="1"/>
    <col min="12" max="12" width="7.42578125" customWidth="1"/>
    <col min="13" max="13" width="18.140625" customWidth="1"/>
    <col min="14" max="14" width="11.140625" bestFit="1" customWidth="1"/>
    <col min="15" max="15" width="8.28515625" customWidth="1"/>
    <col min="16" max="16" width="19.140625" customWidth="1"/>
    <col min="17" max="17" width="12.7109375" customWidth="1"/>
    <col min="18" max="18" width="8.140625" customWidth="1"/>
    <col min="19" max="19" width="16.85546875" bestFit="1" customWidth="1"/>
    <col min="20" max="20" width="11.140625" bestFit="1" customWidth="1"/>
    <col min="21" max="21" width="9.28515625" bestFit="1" customWidth="1"/>
    <col min="22" max="22" width="30.7109375" bestFit="1" customWidth="1"/>
    <col min="23" max="23" width="7.7109375" customWidth="1"/>
    <col min="24" max="24" width="16.7109375" bestFit="1" customWidth="1"/>
    <col min="25" max="25" width="11" bestFit="1" customWidth="1"/>
    <col min="26" max="26" width="6.42578125" bestFit="1" customWidth="1"/>
    <col min="27" max="27" width="16.7109375" bestFit="1" customWidth="1"/>
    <col min="28" max="28" width="11" bestFit="1" customWidth="1"/>
    <col min="29" max="29" width="6.42578125" bestFit="1" customWidth="1"/>
    <col min="30" max="30" width="16.7109375" bestFit="1" customWidth="1"/>
    <col min="31" max="31" width="11" bestFit="1" customWidth="1"/>
    <col min="32" max="32" width="6.42578125" bestFit="1" customWidth="1"/>
    <col min="33" max="33" width="16.7109375" bestFit="1" customWidth="1"/>
    <col min="34" max="34" width="11" bestFit="1" customWidth="1"/>
    <col min="35" max="35" width="7.28515625" style="76" bestFit="1" customWidth="1"/>
    <col min="36" max="36" width="16.42578125" bestFit="1" customWidth="1"/>
    <col min="37" max="37" width="11.28515625" bestFit="1" customWidth="1"/>
  </cols>
  <sheetData>
    <row r="2" spans="1:37" ht="16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39"/>
      <c r="AJ2" s="120"/>
      <c r="AK2" s="120"/>
    </row>
    <row r="3" spans="1:37" ht="16.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39"/>
      <c r="AJ3" s="120"/>
      <c r="AK3" s="120"/>
    </row>
    <row r="4" spans="1:37" ht="16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39"/>
      <c r="AJ4" s="120"/>
      <c r="AK4" s="120"/>
    </row>
    <row r="5" spans="1:37" ht="16.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39"/>
      <c r="AJ5" s="120"/>
      <c r="AK5" s="120"/>
    </row>
    <row r="6" spans="1:37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9"/>
      <c r="AJ6" s="120"/>
      <c r="AK6" s="120"/>
    </row>
    <row r="7" spans="1:37" ht="16.5">
      <c r="A7" s="105"/>
      <c r="B7" s="105"/>
      <c r="C7" s="105"/>
      <c r="D7" s="105"/>
      <c r="E7" s="105"/>
      <c r="F7" s="105"/>
      <c r="G7" s="105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9"/>
      <c r="AJ7" s="120"/>
      <c r="AK7" s="120"/>
    </row>
    <row r="8" spans="1:37" ht="16.5">
      <c r="A8" s="105"/>
      <c r="B8" s="105"/>
      <c r="C8" s="105"/>
      <c r="D8" s="105"/>
      <c r="E8" s="105"/>
      <c r="F8" s="105"/>
      <c r="G8" s="105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9"/>
      <c r="AJ8" s="120"/>
      <c r="AK8" s="120"/>
    </row>
    <row r="9" spans="1:37" ht="16.5">
      <c r="A9" s="105"/>
      <c r="B9" s="105"/>
      <c r="C9" s="105"/>
      <c r="D9" s="105"/>
      <c r="E9" s="105"/>
      <c r="F9" s="105"/>
      <c r="G9" s="10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9"/>
      <c r="AJ9" s="120"/>
      <c r="AK9" s="120"/>
    </row>
    <row r="10" spans="1:37" ht="16.5">
      <c r="A10" s="105"/>
      <c r="B10" s="105"/>
      <c r="C10" s="105"/>
      <c r="D10" s="105"/>
      <c r="E10" s="105"/>
      <c r="F10" s="105"/>
      <c r="G10" s="105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39"/>
      <c r="AJ10" s="120"/>
      <c r="AK10" s="120"/>
    </row>
    <row r="11" spans="1:37" ht="16.5">
      <c r="A11" s="105"/>
      <c r="B11" s="105"/>
      <c r="C11" s="105"/>
      <c r="D11" s="105"/>
      <c r="E11" s="105"/>
      <c r="F11" s="105"/>
      <c r="G11" s="105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39"/>
      <c r="AJ11" s="120"/>
      <c r="AK11" s="120"/>
    </row>
    <row r="12" spans="1:37" ht="16.5">
      <c r="A12" s="105"/>
      <c r="B12" s="105"/>
      <c r="C12" s="105"/>
      <c r="D12" s="105"/>
      <c r="E12" s="105"/>
      <c r="F12" s="105"/>
      <c r="G12" s="105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39"/>
      <c r="AJ12" s="120"/>
      <c r="AK12" s="120"/>
    </row>
    <row r="13" spans="1:37" ht="25.5" customHeight="1">
      <c r="A13" s="105"/>
      <c r="B13" s="105"/>
      <c r="C13" s="105"/>
      <c r="D13" s="105"/>
      <c r="E13" s="105"/>
      <c r="F13" s="105"/>
      <c r="G13" s="10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39"/>
      <c r="AJ13" s="120"/>
      <c r="AK13" s="120"/>
    </row>
    <row r="14" spans="1:37" ht="16.5">
      <c r="A14" s="105"/>
      <c r="B14" s="105"/>
      <c r="C14" s="105"/>
      <c r="D14" s="105"/>
      <c r="E14" s="105"/>
      <c r="F14" s="105"/>
      <c r="G14" s="105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39"/>
      <c r="AJ14" s="120"/>
      <c r="AK14" s="120"/>
    </row>
    <row r="15" spans="1:37" s="163" customFormat="1" ht="48" customHeight="1">
      <c r="A15" s="532" t="s">
        <v>1</v>
      </c>
      <c r="B15" s="532" t="s">
        <v>19</v>
      </c>
      <c r="C15" s="533" t="s">
        <v>39</v>
      </c>
      <c r="D15" s="533"/>
      <c r="E15" s="533"/>
      <c r="F15" s="533" t="s">
        <v>40</v>
      </c>
      <c r="G15" s="533"/>
      <c r="H15" s="548"/>
      <c r="I15" s="548" t="s">
        <v>20</v>
      </c>
      <c r="J15" s="548"/>
      <c r="K15" s="548"/>
      <c r="L15" s="547" t="s">
        <v>21</v>
      </c>
      <c r="M15" s="547"/>
      <c r="N15" s="547"/>
      <c r="O15" s="548" t="s">
        <v>165</v>
      </c>
      <c r="P15" s="548"/>
      <c r="Q15" s="548"/>
      <c r="R15" s="548" t="s">
        <v>22</v>
      </c>
      <c r="S15" s="548"/>
      <c r="T15" s="548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1"/>
      <c r="AJ15" s="162"/>
      <c r="AK15" s="162"/>
    </row>
    <row r="16" spans="1:37" s="163" customFormat="1" ht="16.5">
      <c r="A16" s="532"/>
      <c r="B16" s="532"/>
      <c r="C16" s="300" t="s">
        <v>11</v>
      </c>
      <c r="D16" s="300" t="s">
        <v>12</v>
      </c>
      <c r="E16" s="300" t="s">
        <v>8</v>
      </c>
      <c r="F16" s="300" t="s">
        <v>11</v>
      </c>
      <c r="G16" s="300" t="s">
        <v>12</v>
      </c>
      <c r="H16" s="151" t="s">
        <v>8</v>
      </c>
      <c r="I16" s="151" t="s">
        <v>11</v>
      </c>
      <c r="J16" s="151" t="s">
        <v>12</v>
      </c>
      <c r="K16" s="151" t="s">
        <v>8</v>
      </c>
      <c r="L16" s="151" t="s">
        <v>11</v>
      </c>
      <c r="M16" s="151" t="s">
        <v>12</v>
      </c>
      <c r="N16" s="151" t="s">
        <v>8</v>
      </c>
      <c r="O16" s="151" t="s">
        <v>11</v>
      </c>
      <c r="P16" s="151" t="s">
        <v>12</v>
      </c>
      <c r="Q16" s="151" t="s">
        <v>8</v>
      </c>
      <c r="R16" s="151" t="s">
        <v>11</v>
      </c>
      <c r="S16" s="151" t="s">
        <v>12</v>
      </c>
      <c r="T16" s="151" t="s">
        <v>8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1"/>
      <c r="AJ16" s="162"/>
      <c r="AK16" s="162"/>
    </row>
    <row r="17" spans="1:37" s="191" customFormat="1" ht="21" customHeight="1">
      <c r="A17" s="287">
        <v>1</v>
      </c>
      <c r="B17" s="287">
        <v>2</v>
      </c>
      <c r="C17" s="287">
        <v>3</v>
      </c>
      <c r="D17" s="287">
        <v>4</v>
      </c>
      <c r="E17" s="287">
        <v>5</v>
      </c>
      <c r="F17" s="287">
        <v>3</v>
      </c>
      <c r="G17" s="287">
        <v>4</v>
      </c>
      <c r="H17" s="210">
        <v>5</v>
      </c>
      <c r="I17" s="210">
        <v>3</v>
      </c>
      <c r="J17" s="210">
        <v>4</v>
      </c>
      <c r="K17" s="210">
        <v>5</v>
      </c>
      <c r="L17" s="210">
        <v>3</v>
      </c>
      <c r="M17" s="210">
        <v>4</v>
      </c>
      <c r="N17" s="210">
        <v>5</v>
      </c>
      <c r="O17" s="210">
        <v>3</v>
      </c>
      <c r="P17" s="210">
        <v>4</v>
      </c>
      <c r="Q17" s="210">
        <v>5</v>
      </c>
      <c r="R17" s="210">
        <v>3</v>
      </c>
      <c r="S17" s="210">
        <v>4</v>
      </c>
      <c r="T17" s="210">
        <v>5</v>
      </c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221"/>
      <c r="AJ17" s="197"/>
      <c r="AK17" s="197"/>
    </row>
    <row r="18" spans="1:37" s="111" customFormat="1" ht="30.75" customHeight="1">
      <c r="A18" s="290">
        <v>1</v>
      </c>
      <c r="B18" s="299" t="s">
        <v>118</v>
      </c>
      <c r="C18" s="290">
        <v>2</v>
      </c>
      <c r="D18" s="290">
        <v>1</v>
      </c>
      <c r="E18" s="292">
        <f>SUM(C18:D18)</f>
        <v>3</v>
      </c>
      <c r="F18" s="290">
        <v>0</v>
      </c>
      <c r="G18" s="290">
        <v>0</v>
      </c>
      <c r="H18" s="145">
        <f>SUM(F18:G18)</f>
        <v>0</v>
      </c>
      <c r="I18" s="129">
        <v>0</v>
      </c>
      <c r="J18" s="129">
        <v>0</v>
      </c>
      <c r="K18" s="145">
        <v>0</v>
      </c>
      <c r="L18" s="129">
        <v>0</v>
      </c>
      <c r="M18" s="129">
        <v>0</v>
      </c>
      <c r="N18" s="145">
        <v>0</v>
      </c>
      <c r="O18" s="129">
        <v>3</v>
      </c>
      <c r="P18" s="129">
        <v>4</v>
      </c>
      <c r="Q18" s="145">
        <f>SUM(O18:P18)</f>
        <v>7</v>
      </c>
      <c r="R18" s="129">
        <v>0</v>
      </c>
      <c r="S18" s="129">
        <v>0</v>
      </c>
      <c r="T18" s="145">
        <v>0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</row>
    <row r="19" spans="1:37" s="111" customFormat="1" ht="30.75" customHeight="1">
      <c r="A19" s="290">
        <v>2</v>
      </c>
      <c r="B19" s="299" t="s">
        <v>117</v>
      </c>
      <c r="C19" s="290">
        <v>0</v>
      </c>
      <c r="D19" s="290">
        <v>0</v>
      </c>
      <c r="E19" s="292">
        <f t="shared" ref="E19:E28" si="0">SUM(C19:D19)</f>
        <v>0</v>
      </c>
      <c r="F19" s="290">
        <v>0</v>
      </c>
      <c r="G19" s="290">
        <v>0</v>
      </c>
      <c r="H19" s="145">
        <f t="shared" ref="H19:H28" si="1">SUM(F19:G19)</f>
        <v>0</v>
      </c>
      <c r="I19" s="129">
        <v>0</v>
      </c>
      <c r="J19" s="129">
        <v>0</v>
      </c>
      <c r="K19" s="145">
        <v>0</v>
      </c>
      <c r="L19" s="129">
        <v>0</v>
      </c>
      <c r="M19" s="129">
        <v>0</v>
      </c>
      <c r="N19" s="145">
        <v>0</v>
      </c>
      <c r="O19" s="129">
        <v>7</v>
      </c>
      <c r="P19" s="129">
        <v>4</v>
      </c>
      <c r="Q19" s="145">
        <f t="shared" ref="Q19:Q28" si="2">SUM(O19:P19)</f>
        <v>11</v>
      </c>
      <c r="R19" s="129">
        <v>0</v>
      </c>
      <c r="S19" s="129">
        <v>0</v>
      </c>
      <c r="T19" s="145">
        <v>0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s="111" customFormat="1" ht="30.75" customHeight="1">
      <c r="A20" s="290">
        <v>3</v>
      </c>
      <c r="B20" s="299" t="s">
        <v>116</v>
      </c>
      <c r="C20" s="290">
        <v>0</v>
      </c>
      <c r="D20" s="290">
        <v>0</v>
      </c>
      <c r="E20" s="292">
        <f t="shared" si="0"/>
        <v>0</v>
      </c>
      <c r="F20" s="290">
        <v>0</v>
      </c>
      <c r="G20" s="290">
        <v>0</v>
      </c>
      <c r="H20" s="145">
        <f t="shared" si="1"/>
        <v>0</v>
      </c>
      <c r="I20" s="129">
        <v>0</v>
      </c>
      <c r="J20" s="129">
        <v>0</v>
      </c>
      <c r="K20" s="145">
        <v>0</v>
      </c>
      <c r="L20" s="129">
        <v>0</v>
      </c>
      <c r="M20" s="129">
        <v>0</v>
      </c>
      <c r="N20" s="145">
        <v>0</v>
      </c>
      <c r="O20" s="129">
        <v>4</v>
      </c>
      <c r="P20" s="129">
        <v>1</v>
      </c>
      <c r="Q20" s="145">
        <f t="shared" si="2"/>
        <v>5</v>
      </c>
      <c r="R20" s="129">
        <v>0</v>
      </c>
      <c r="S20" s="129">
        <v>0</v>
      </c>
      <c r="T20" s="145">
        <v>0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</row>
    <row r="21" spans="1:37" s="111" customFormat="1" ht="30.75" customHeight="1">
      <c r="A21" s="290">
        <v>4</v>
      </c>
      <c r="B21" s="299" t="s">
        <v>112</v>
      </c>
      <c r="C21" s="290">
        <v>1</v>
      </c>
      <c r="D21" s="290">
        <v>0</v>
      </c>
      <c r="E21" s="292">
        <f t="shared" si="0"/>
        <v>1</v>
      </c>
      <c r="F21" s="290">
        <v>2</v>
      </c>
      <c r="G21" s="290">
        <v>0</v>
      </c>
      <c r="H21" s="145">
        <f t="shared" si="1"/>
        <v>2</v>
      </c>
      <c r="I21" s="129">
        <v>0</v>
      </c>
      <c r="J21" s="129">
        <v>0</v>
      </c>
      <c r="K21" s="145">
        <v>0</v>
      </c>
      <c r="L21" s="129">
        <v>0</v>
      </c>
      <c r="M21" s="129">
        <v>0</v>
      </c>
      <c r="N21" s="145">
        <v>0</v>
      </c>
      <c r="O21" s="129">
        <v>2</v>
      </c>
      <c r="P21" s="129">
        <v>0</v>
      </c>
      <c r="Q21" s="145">
        <f t="shared" si="2"/>
        <v>2</v>
      </c>
      <c r="R21" s="129">
        <v>0</v>
      </c>
      <c r="S21" s="129">
        <v>0</v>
      </c>
      <c r="T21" s="145">
        <v>0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</row>
    <row r="22" spans="1:37" s="111" customFormat="1" ht="30.75" customHeight="1">
      <c r="A22" s="290">
        <v>5</v>
      </c>
      <c r="B22" s="299" t="s">
        <v>109</v>
      </c>
      <c r="C22" s="290">
        <v>0</v>
      </c>
      <c r="D22" s="290">
        <v>0</v>
      </c>
      <c r="E22" s="292">
        <f t="shared" si="0"/>
        <v>0</v>
      </c>
      <c r="F22" s="290">
        <v>0</v>
      </c>
      <c r="G22" s="290">
        <v>0</v>
      </c>
      <c r="H22" s="145">
        <f t="shared" si="1"/>
        <v>0</v>
      </c>
      <c r="I22" s="129">
        <v>0</v>
      </c>
      <c r="J22" s="129">
        <v>0</v>
      </c>
      <c r="K22" s="145">
        <v>0</v>
      </c>
      <c r="L22" s="129">
        <v>0</v>
      </c>
      <c r="M22" s="129">
        <v>0</v>
      </c>
      <c r="N22" s="145">
        <v>0</v>
      </c>
      <c r="O22" s="129">
        <v>0</v>
      </c>
      <c r="P22" s="129">
        <v>0</v>
      </c>
      <c r="Q22" s="145">
        <f t="shared" si="2"/>
        <v>0</v>
      </c>
      <c r="R22" s="129">
        <v>0</v>
      </c>
      <c r="S22" s="129">
        <v>0</v>
      </c>
      <c r="T22" s="145">
        <v>0</v>
      </c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</row>
    <row r="23" spans="1:37" s="111" customFormat="1" ht="30.75" customHeight="1">
      <c r="A23" s="290">
        <v>6</v>
      </c>
      <c r="B23" s="299" t="s">
        <v>115</v>
      </c>
      <c r="C23" s="290">
        <v>0</v>
      </c>
      <c r="D23" s="290">
        <v>0</v>
      </c>
      <c r="E23" s="292">
        <f t="shared" si="0"/>
        <v>0</v>
      </c>
      <c r="F23" s="290">
        <v>0</v>
      </c>
      <c r="G23" s="290">
        <v>0</v>
      </c>
      <c r="H23" s="145">
        <f t="shared" si="1"/>
        <v>0</v>
      </c>
      <c r="I23" s="129">
        <v>0</v>
      </c>
      <c r="J23" s="129">
        <v>0</v>
      </c>
      <c r="K23" s="145">
        <v>0</v>
      </c>
      <c r="L23" s="129">
        <v>0</v>
      </c>
      <c r="M23" s="129">
        <v>0</v>
      </c>
      <c r="N23" s="145">
        <v>0</v>
      </c>
      <c r="O23" s="129">
        <v>4</v>
      </c>
      <c r="P23" s="129">
        <v>2</v>
      </c>
      <c r="Q23" s="145">
        <f t="shared" si="2"/>
        <v>6</v>
      </c>
      <c r="R23" s="129">
        <v>0</v>
      </c>
      <c r="S23" s="129">
        <v>0</v>
      </c>
      <c r="T23" s="145">
        <v>0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</row>
    <row r="24" spans="1:37" s="111" customFormat="1" ht="30.75" customHeight="1">
      <c r="A24" s="290">
        <v>7</v>
      </c>
      <c r="B24" s="299" t="s">
        <v>114</v>
      </c>
      <c r="C24" s="290">
        <v>0</v>
      </c>
      <c r="D24" s="290">
        <v>0</v>
      </c>
      <c r="E24" s="292">
        <f t="shared" si="0"/>
        <v>0</v>
      </c>
      <c r="F24" s="290">
        <v>0</v>
      </c>
      <c r="G24" s="290">
        <v>0</v>
      </c>
      <c r="H24" s="145">
        <f t="shared" si="1"/>
        <v>0</v>
      </c>
      <c r="I24" s="129">
        <v>0</v>
      </c>
      <c r="J24" s="129">
        <v>0</v>
      </c>
      <c r="K24" s="145">
        <v>0</v>
      </c>
      <c r="L24" s="129">
        <v>0</v>
      </c>
      <c r="M24" s="129">
        <v>0</v>
      </c>
      <c r="N24" s="145">
        <v>0</v>
      </c>
      <c r="O24" s="129">
        <v>14</v>
      </c>
      <c r="P24" s="129">
        <v>8</v>
      </c>
      <c r="Q24" s="145">
        <f t="shared" si="2"/>
        <v>22</v>
      </c>
      <c r="R24" s="129">
        <v>0</v>
      </c>
      <c r="S24" s="129">
        <v>0</v>
      </c>
      <c r="T24" s="145">
        <v>0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</row>
    <row r="25" spans="1:37" s="111" customFormat="1" ht="30.75" customHeight="1">
      <c r="A25" s="290">
        <v>8</v>
      </c>
      <c r="B25" s="299" t="s">
        <v>108</v>
      </c>
      <c r="C25" s="290">
        <v>0</v>
      </c>
      <c r="D25" s="290">
        <v>0</v>
      </c>
      <c r="E25" s="292">
        <f t="shared" si="0"/>
        <v>0</v>
      </c>
      <c r="F25" s="290">
        <v>0</v>
      </c>
      <c r="G25" s="290">
        <v>0</v>
      </c>
      <c r="H25" s="145">
        <f t="shared" si="1"/>
        <v>0</v>
      </c>
      <c r="I25" s="129">
        <v>0</v>
      </c>
      <c r="J25" s="129">
        <v>0</v>
      </c>
      <c r="K25" s="145">
        <v>0</v>
      </c>
      <c r="L25" s="129">
        <v>0</v>
      </c>
      <c r="M25" s="129">
        <v>0</v>
      </c>
      <c r="N25" s="145">
        <v>0</v>
      </c>
      <c r="O25" s="129">
        <v>0</v>
      </c>
      <c r="P25" s="129">
        <v>0</v>
      </c>
      <c r="Q25" s="145">
        <f t="shared" si="2"/>
        <v>0</v>
      </c>
      <c r="R25" s="129">
        <v>0</v>
      </c>
      <c r="S25" s="129">
        <v>0</v>
      </c>
      <c r="T25" s="145">
        <v>0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</row>
    <row r="26" spans="1:37" s="111" customFormat="1" ht="30.75" customHeight="1">
      <c r="A26" s="290">
        <v>9</v>
      </c>
      <c r="B26" s="299" t="s">
        <v>113</v>
      </c>
      <c r="C26" s="290">
        <v>0</v>
      </c>
      <c r="D26" s="290">
        <v>0</v>
      </c>
      <c r="E26" s="292">
        <f t="shared" si="0"/>
        <v>0</v>
      </c>
      <c r="F26" s="290">
        <v>3</v>
      </c>
      <c r="G26" s="290">
        <v>0</v>
      </c>
      <c r="H26" s="145">
        <f t="shared" si="1"/>
        <v>3</v>
      </c>
      <c r="I26" s="129">
        <v>0</v>
      </c>
      <c r="J26" s="129">
        <v>0</v>
      </c>
      <c r="K26" s="145">
        <v>0</v>
      </c>
      <c r="L26" s="129">
        <v>0</v>
      </c>
      <c r="M26" s="129">
        <v>0</v>
      </c>
      <c r="N26" s="145">
        <v>0</v>
      </c>
      <c r="O26" s="129">
        <v>1</v>
      </c>
      <c r="P26" s="129">
        <v>0</v>
      </c>
      <c r="Q26" s="145">
        <f t="shared" si="2"/>
        <v>1</v>
      </c>
      <c r="R26" s="129">
        <v>0</v>
      </c>
      <c r="S26" s="129">
        <v>0</v>
      </c>
      <c r="T26" s="145">
        <v>0</v>
      </c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1:37" s="111" customFormat="1" ht="30.75" customHeight="1">
      <c r="A27" s="290">
        <v>10</v>
      </c>
      <c r="B27" s="299" t="s">
        <v>110</v>
      </c>
      <c r="C27" s="290">
        <v>0</v>
      </c>
      <c r="D27" s="290">
        <v>0</v>
      </c>
      <c r="E27" s="292">
        <f t="shared" si="0"/>
        <v>0</v>
      </c>
      <c r="F27" s="290">
        <v>2</v>
      </c>
      <c r="G27" s="290">
        <v>2</v>
      </c>
      <c r="H27" s="145">
        <f t="shared" si="1"/>
        <v>4</v>
      </c>
      <c r="I27" s="129">
        <v>0</v>
      </c>
      <c r="J27" s="129">
        <v>0</v>
      </c>
      <c r="K27" s="145">
        <v>0</v>
      </c>
      <c r="L27" s="129">
        <v>0</v>
      </c>
      <c r="M27" s="129">
        <v>0</v>
      </c>
      <c r="N27" s="145">
        <v>0</v>
      </c>
      <c r="O27" s="129">
        <v>1</v>
      </c>
      <c r="P27" s="129">
        <v>1</v>
      </c>
      <c r="Q27" s="145">
        <f t="shared" si="2"/>
        <v>2</v>
      </c>
      <c r="R27" s="129">
        <v>0</v>
      </c>
      <c r="S27" s="129">
        <v>0</v>
      </c>
      <c r="T27" s="145">
        <v>0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1:37" s="215" customFormat="1" ht="30.75" customHeight="1">
      <c r="A28" s="292">
        <v>11</v>
      </c>
      <c r="B28" s="301" t="s">
        <v>111</v>
      </c>
      <c r="C28" s="292">
        <v>0</v>
      </c>
      <c r="D28" s="292">
        <v>0</v>
      </c>
      <c r="E28" s="292">
        <f t="shared" si="0"/>
        <v>0</v>
      </c>
      <c r="F28" s="292">
        <v>0</v>
      </c>
      <c r="G28" s="292">
        <v>0</v>
      </c>
      <c r="H28" s="145">
        <f t="shared" si="1"/>
        <v>0</v>
      </c>
      <c r="I28" s="129">
        <v>0</v>
      </c>
      <c r="J28" s="129">
        <v>0</v>
      </c>
      <c r="K28" s="145">
        <v>0</v>
      </c>
      <c r="L28" s="129">
        <v>0</v>
      </c>
      <c r="M28" s="129">
        <v>0</v>
      </c>
      <c r="N28" s="145">
        <v>0</v>
      </c>
      <c r="O28" s="145">
        <v>10</v>
      </c>
      <c r="P28" s="145">
        <v>1</v>
      </c>
      <c r="Q28" s="145">
        <f t="shared" si="2"/>
        <v>11</v>
      </c>
      <c r="R28" s="129">
        <v>0</v>
      </c>
      <c r="S28" s="129">
        <v>0</v>
      </c>
      <c r="T28" s="145">
        <v>0</v>
      </c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</row>
    <row r="29" spans="1:37" s="163" customFormat="1" ht="24" customHeight="1">
      <c r="A29" s="300"/>
      <c r="B29" s="287" t="s">
        <v>8</v>
      </c>
      <c r="C29" s="287">
        <f>SUM(C18:C28)</f>
        <v>3</v>
      </c>
      <c r="D29" s="287">
        <f t="shared" ref="D29:S29" si="3">SUM(D18:D28)</f>
        <v>1</v>
      </c>
      <c r="E29" s="287">
        <f t="shared" si="3"/>
        <v>4</v>
      </c>
      <c r="F29" s="287">
        <f t="shared" si="3"/>
        <v>7</v>
      </c>
      <c r="G29" s="287">
        <f t="shared" si="3"/>
        <v>2</v>
      </c>
      <c r="H29" s="210">
        <f t="shared" si="3"/>
        <v>9</v>
      </c>
      <c r="I29" s="210">
        <f t="shared" si="3"/>
        <v>0</v>
      </c>
      <c r="J29" s="210">
        <f t="shared" si="3"/>
        <v>0</v>
      </c>
      <c r="K29" s="210">
        <f t="shared" si="3"/>
        <v>0</v>
      </c>
      <c r="L29" s="210">
        <f t="shared" si="3"/>
        <v>0</v>
      </c>
      <c r="M29" s="210">
        <f t="shared" si="3"/>
        <v>0</v>
      </c>
      <c r="N29" s="210">
        <f t="shared" si="3"/>
        <v>0</v>
      </c>
      <c r="O29" s="210">
        <f t="shared" si="3"/>
        <v>46</v>
      </c>
      <c r="P29" s="210">
        <f t="shared" si="3"/>
        <v>21</v>
      </c>
      <c r="Q29" s="210">
        <f t="shared" si="3"/>
        <v>67</v>
      </c>
      <c r="R29" s="210">
        <f t="shared" si="3"/>
        <v>0</v>
      </c>
      <c r="S29" s="210">
        <f t="shared" si="3"/>
        <v>0</v>
      </c>
      <c r="T29" s="210">
        <f>SUM(T18:T28)</f>
        <v>0</v>
      </c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1"/>
      <c r="AJ29" s="162"/>
      <c r="AK29" s="162"/>
    </row>
    <row r="30" spans="1:37" ht="16.5">
      <c r="A30" s="105"/>
      <c r="B30" s="105"/>
      <c r="C30" s="105"/>
      <c r="D30" s="105"/>
      <c r="E30" s="105"/>
      <c r="F30" s="105"/>
      <c r="G30" s="105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39"/>
      <c r="AJ30" s="120"/>
      <c r="AK30" s="120"/>
    </row>
    <row r="31" spans="1:37" ht="16.5">
      <c r="A31" s="105"/>
      <c r="B31" s="105"/>
      <c r="C31" s="105"/>
      <c r="D31" s="105"/>
      <c r="E31" s="105"/>
      <c r="F31" s="105"/>
      <c r="G31" s="105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39"/>
      <c r="AJ31" s="120"/>
      <c r="AK31" s="120"/>
    </row>
    <row r="32" spans="1:37" ht="16.5">
      <c r="A32" s="105"/>
      <c r="B32" s="105"/>
      <c r="C32" s="105"/>
      <c r="D32" s="105"/>
      <c r="E32" s="105"/>
      <c r="F32" s="105"/>
      <c r="G32" s="105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39"/>
      <c r="AJ32" s="120"/>
      <c r="AK32" s="120"/>
    </row>
    <row r="33" spans="1:37" ht="16.5">
      <c r="A33" s="105"/>
      <c r="B33" s="105"/>
      <c r="C33" s="105"/>
      <c r="D33" s="105"/>
      <c r="E33" s="105"/>
      <c r="F33" s="105"/>
      <c r="G33" s="105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39"/>
      <c r="AJ33" s="120"/>
      <c r="AK33" s="120"/>
    </row>
    <row r="34" spans="1:37" ht="16.5">
      <c r="A34" s="105"/>
      <c r="B34" s="105"/>
      <c r="C34" s="105"/>
      <c r="D34" s="105"/>
      <c r="E34" s="105"/>
      <c r="F34" s="105"/>
      <c r="G34" s="105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39"/>
      <c r="AJ34" s="120"/>
      <c r="AK34" s="120"/>
    </row>
    <row r="35" spans="1:37" ht="16.5">
      <c r="A35" s="105"/>
      <c r="B35" s="105"/>
      <c r="C35" s="105"/>
      <c r="D35" s="105"/>
      <c r="E35" s="105"/>
      <c r="F35" s="105"/>
      <c r="G35" s="105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39"/>
      <c r="AJ35" s="120"/>
      <c r="AK35" s="120"/>
    </row>
    <row r="36" spans="1:37" ht="16.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39"/>
      <c r="AJ36" s="120"/>
      <c r="AK36" s="120"/>
    </row>
    <row r="37" spans="1:37" ht="16.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39"/>
      <c r="AJ37" s="120"/>
      <c r="AK37" s="120"/>
    </row>
    <row r="38" spans="1:37" s="163" customFormat="1" ht="40.5" customHeight="1">
      <c r="A38" s="547" t="s">
        <v>1</v>
      </c>
      <c r="B38" s="547" t="s">
        <v>19</v>
      </c>
      <c r="C38" s="548" t="s">
        <v>23</v>
      </c>
      <c r="D38" s="548"/>
      <c r="E38" s="548"/>
      <c r="F38" s="548" t="s">
        <v>42</v>
      </c>
      <c r="G38" s="548"/>
      <c r="H38" s="548"/>
      <c r="I38" s="548" t="s">
        <v>43</v>
      </c>
      <c r="J38" s="548"/>
      <c r="K38" s="548"/>
      <c r="L38" s="547" t="s">
        <v>24</v>
      </c>
      <c r="M38" s="547"/>
      <c r="N38" s="547"/>
      <c r="O38" s="547" t="s">
        <v>25</v>
      </c>
      <c r="P38" s="547"/>
      <c r="Q38" s="547"/>
      <c r="R38" s="548" t="s">
        <v>26</v>
      </c>
      <c r="S38" s="548"/>
      <c r="T38" s="548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1"/>
      <c r="AJ38" s="162"/>
      <c r="AK38" s="162"/>
    </row>
    <row r="39" spans="1:37" s="163" customFormat="1" ht="23.25" customHeight="1">
      <c r="A39" s="547"/>
      <c r="B39" s="547"/>
      <c r="C39" s="151" t="s">
        <v>11</v>
      </c>
      <c r="D39" s="151" t="s">
        <v>12</v>
      </c>
      <c r="E39" s="151" t="s">
        <v>8</v>
      </c>
      <c r="F39" s="151" t="s">
        <v>11</v>
      </c>
      <c r="G39" s="151" t="s">
        <v>12</v>
      </c>
      <c r="H39" s="151" t="s">
        <v>8</v>
      </c>
      <c r="I39" s="151" t="s">
        <v>11</v>
      </c>
      <c r="J39" s="151" t="s">
        <v>12</v>
      </c>
      <c r="K39" s="151" t="s">
        <v>8</v>
      </c>
      <c r="L39" s="151" t="s">
        <v>11</v>
      </c>
      <c r="M39" s="151" t="s">
        <v>12</v>
      </c>
      <c r="N39" s="151" t="s">
        <v>8</v>
      </c>
      <c r="O39" s="151" t="s">
        <v>11</v>
      </c>
      <c r="P39" s="151" t="s">
        <v>12</v>
      </c>
      <c r="Q39" s="151" t="s">
        <v>8</v>
      </c>
      <c r="R39" s="151" t="s">
        <v>11</v>
      </c>
      <c r="S39" s="151" t="s">
        <v>12</v>
      </c>
      <c r="T39" s="151" t="s">
        <v>8</v>
      </c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1"/>
      <c r="AJ39" s="162"/>
      <c r="AK39" s="162"/>
    </row>
    <row r="40" spans="1:37" s="163" customFormat="1" ht="21.75" customHeight="1">
      <c r="A40" s="222">
        <v>1</v>
      </c>
      <c r="B40" s="210">
        <v>2</v>
      </c>
      <c r="C40" s="210">
        <v>3</v>
      </c>
      <c r="D40" s="210">
        <v>4</v>
      </c>
      <c r="E40" s="210">
        <v>5</v>
      </c>
      <c r="F40" s="210">
        <v>3</v>
      </c>
      <c r="G40" s="210">
        <v>4</v>
      </c>
      <c r="H40" s="210">
        <v>5</v>
      </c>
      <c r="I40" s="210">
        <v>3</v>
      </c>
      <c r="J40" s="210">
        <v>4</v>
      </c>
      <c r="K40" s="210">
        <v>5</v>
      </c>
      <c r="L40" s="210">
        <v>3</v>
      </c>
      <c r="M40" s="210">
        <v>4</v>
      </c>
      <c r="N40" s="210">
        <v>5</v>
      </c>
      <c r="O40" s="210">
        <v>3</v>
      </c>
      <c r="P40" s="210">
        <v>4</v>
      </c>
      <c r="Q40" s="210">
        <v>5</v>
      </c>
      <c r="R40" s="210">
        <v>3</v>
      </c>
      <c r="S40" s="210">
        <v>4</v>
      </c>
      <c r="T40" s="210">
        <v>5</v>
      </c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1"/>
      <c r="AJ40" s="162"/>
      <c r="AK40" s="162"/>
    </row>
    <row r="41" spans="1:37" s="215" customFormat="1" ht="30.75" customHeight="1">
      <c r="A41" s="223">
        <v>1</v>
      </c>
      <c r="B41" s="268" t="s">
        <v>118</v>
      </c>
      <c r="C41" s="129">
        <v>0</v>
      </c>
      <c r="D41" s="129">
        <v>0</v>
      </c>
      <c r="E41" s="145">
        <v>0</v>
      </c>
      <c r="F41" s="145">
        <v>12</v>
      </c>
      <c r="G41" s="145">
        <v>14</v>
      </c>
      <c r="H41" s="145">
        <f>SUM(F41:G41)</f>
        <v>26</v>
      </c>
      <c r="I41" s="145">
        <v>18</v>
      </c>
      <c r="J41" s="145">
        <v>25</v>
      </c>
      <c r="K41" s="145">
        <f>SUM(I41:J41)</f>
        <v>43</v>
      </c>
      <c r="L41" s="129">
        <v>0</v>
      </c>
      <c r="M41" s="129">
        <v>0</v>
      </c>
      <c r="N41" s="145">
        <v>0</v>
      </c>
      <c r="O41" s="129">
        <v>0</v>
      </c>
      <c r="P41" s="129">
        <v>0</v>
      </c>
      <c r="Q41" s="145">
        <v>0</v>
      </c>
      <c r="R41" s="129">
        <v>0</v>
      </c>
      <c r="S41" s="129">
        <v>0</v>
      </c>
      <c r="T41" s="145">
        <v>0</v>
      </c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</row>
    <row r="42" spans="1:37" s="215" customFormat="1" ht="30.75" customHeight="1">
      <c r="A42" s="223">
        <v>2</v>
      </c>
      <c r="B42" s="268" t="s">
        <v>117</v>
      </c>
      <c r="C42" s="129">
        <v>0</v>
      </c>
      <c r="D42" s="129">
        <v>0</v>
      </c>
      <c r="E42" s="145">
        <v>0</v>
      </c>
      <c r="F42" s="145">
        <v>2</v>
      </c>
      <c r="G42" s="145">
        <v>5</v>
      </c>
      <c r="H42" s="145">
        <f t="shared" ref="H42:H51" si="4">SUM(F42:G42)</f>
        <v>7</v>
      </c>
      <c r="I42" s="145">
        <v>15</v>
      </c>
      <c r="J42" s="145">
        <v>10</v>
      </c>
      <c r="K42" s="145">
        <f t="shared" ref="K42:K51" si="5">SUM(I42:J42)</f>
        <v>25</v>
      </c>
      <c r="L42" s="129">
        <v>0</v>
      </c>
      <c r="M42" s="129">
        <v>0</v>
      </c>
      <c r="N42" s="145">
        <v>0</v>
      </c>
      <c r="O42" s="129">
        <v>0</v>
      </c>
      <c r="P42" s="129">
        <v>0</v>
      </c>
      <c r="Q42" s="145">
        <v>0</v>
      </c>
      <c r="R42" s="129">
        <v>0</v>
      </c>
      <c r="S42" s="129">
        <v>0</v>
      </c>
      <c r="T42" s="145">
        <v>0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</row>
    <row r="43" spans="1:37" s="215" customFormat="1" ht="30.75" customHeight="1">
      <c r="A43" s="223">
        <v>3</v>
      </c>
      <c r="B43" s="268" t="s">
        <v>116</v>
      </c>
      <c r="C43" s="129">
        <v>0</v>
      </c>
      <c r="D43" s="129">
        <v>0</v>
      </c>
      <c r="E43" s="145">
        <v>0</v>
      </c>
      <c r="F43" s="145">
        <v>1</v>
      </c>
      <c r="G43" s="145">
        <v>2</v>
      </c>
      <c r="H43" s="145">
        <f t="shared" si="4"/>
        <v>3</v>
      </c>
      <c r="I43" s="145">
        <v>2</v>
      </c>
      <c r="J43" s="145">
        <v>0</v>
      </c>
      <c r="K43" s="145">
        <f t="shared" si="5"/>
        <v>2</v>
      </c>
      <c r="L43" s="129">
        <v>0</v>
      </c>
      <c r="M43" s="129">
        <v>0</v>
      </c>
      <c r="N43" s="145">
        <v>0</v>
      </c>
      <c r="O43" s="129">
        <v>0</v>
      </c>
      <c r="P43" s="129">
        <v>0</v>
      </c>
      <c r="Q43" s="145">
        <v>0</v>
      </c>
      <c r="R43" s="129">
        <v>0</v>
      </c>
      <c r="S43" s="129">
        <v>0</v>
      </c>
      <c r="T43" s="145">
        <v>0</v>
      </c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</row>
    <row r="44" spans="1:37" s="215" customFormat="1" ht="30.75" customHeight="1">
      <c r="A44" s="223">
        <v>4</v>
      </c>
      <c r="B44" s="268" t="s">
        <v>112</v>
      </c>
      <c r="C44" s="129">
        <v>0</v>
      </c>
      <c r="D44" s="129">
        <v>0</v>
      </c>
      <c r="E44" s="145">
        <v>0</v>
      </c>
      <c r="F44" s="145">
        <v>14</v>
      </c>
      <c r="G44" s="145">
        <v>18</v>
      </c>
      <c r="H44" s="145">
        <f t="shared" si="4"/>
        <v>32</v>
      </c>
      <c r="I44" s="145">
        <v>11</v>
      </c>
      <c r="J44" s="145">
        <v>7</v>
      </c>
      <c r="K44" s="145">
        <f t="shared" si="5"/>
        <v>18</v>
      </c>
      <c r="L44" s="129">
        <v>0</v>
      </c>
      <c r="M44" s="129">
        <v>0</v>
      </c>
      <c r="N44" s="145">
        <v>0</v>
      </c>
      <c r="O44" s="129">
        <v>0</v>
      </c>
      <c r="P44" s="129">
        <v>0</v>
      </c>
      <c r="Q44" s="145">
        <v>0</v>
      </c>
      <c r="R44" s="129">
        <v>0</v>
      </c>
      <c r="S44" s="129">
        <v>0</v>
      </c>
      <c r="T44" s="145">
        <v>0</v>
      </c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</row>
    <row r="45" spans="1:37" s="215" customFormat="1" ht="30.75" customHeight="1">
      <c r="A45" s="223">
        <v>5</v>
      </c>
      <c r="B45" s="268" t="s">
        <v>109</v>
      </c>
      <c r="C45" s="129">
        <v>0</v>
      </c>
      <c r="D45" s="129">
        <v>0</v>
      </c>
      <c r="E45" s="145">
        <v>0</v>
      </c>
      <c r="F45" s="145">
        <v>1</v>
      </c>
      <c r="G45" s="145">
        <v>2</v>
      </c>
      <c r="H45" s="145">
        <f t="shared" si="4"/>
        <v>3</v>
      </c>
      <c r="I45" s="145">
        <v>32</v>
      </c>
      <c r="J45" s="145">
        <v>16</v>
      </c>
      <c r="K45" s="145">
        <f t="shared" si="5"/>
        <v>48</v>
      </c>
      <c r="L45" s="129">
        <v>0</v>
      </c>
      <c r="M45" s="129">
        <v>0</v>
      </c>
      <c r="N45" s="145">
        <v>0</v>
      </c>
      <c r="O45" s="145">
        <v>0</v>
      </c>
      <c r="P45" s="145">
        <v>1</v>
      </c>
      <c r="Q45" s="145">
        <v>1</v>
      </c>
      <c r="R45" s="129">
        <v>0</v>
      </c>
      <c r="S45" s="129">
        <v>0</v>
      </c>
      <c r="T45" s="145">
        <v>0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</row>
    <row r="46" spans="1:37" s="215" customFormat="1" ht="30.75" customHeight="1">
      <c r="A46" s="223">
        <v>6</v>
      </c>
      <c r="B46" s="268" t="s">
        <v>115</v>
      </c>
      <c r="C46" s="129">
        <v>0</v>
      </c>
      <c r="D46" s="129">
        <v>0</v>
      </c>
      <c r="E46" s="145">
        <v>0</v>
      </c>
      <c r="F46" s="145">
        <v>0</v>
      </c>
      <c r="G46" s="145">
        <v>0</v>
      </c>
      <c r="H46" s="145">
        <f t="shared" si="4"/>
        <v>0</v>
      </c>
      <c r="I46" s="145">
        <v>27</v>
      </c>
      <c r="J46" s="145">
        <v>29</v>
      </c>
      <c r="K46" s="145">
        <f t="shared" si="5"/>
        <v>56</v>
      </c>
      <c r="L46" s="129">
        <v>0</v>
      </c>
      <c r="M46" s="129">
        <v>0</v>
      </c>
      <c r="N46" s="145">
        <v>0</v>
      </c>
      <c r="O46" s="129">
        <v>0</v>
      </c>
      <c r="P46" s="129">
        <v>0</v>
      </c>
      <c r="Q46" s="145">
        <v>0</v>
      </c>
      <c r="R46" s="129">
        <v>0</v>
      </c>
      <c r="S46" s="129">
        <v>0</v>
      </c>
      <c r="T46" s="145">
        <v>0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</row>
    <row r="47" spans="1:37" s="215" customFormat="1" ht="30.75" customHeight="1">
      <c r="A47" s="223">
        <v>7</v>
      </c>
      <c r="B47" s="268" t="s">
        <v>114</v>
      </c>
      <c r="C47" s="129">
        <v>0</v>
      </c>
      <c r="D47" s="129">
        <v>0</v>
      </c>
      <c r="E47" s="145">
        <v>0</v>
      </c>
      <c r="F47" s="145">
        <v>1</v>
      </c>
      <c r="G47" s="145">
        <v>2</v>
      </c>
      <c r="H47" s="145">
        <f t="shared" si="4"/>
        <v>3</v>
      </c>
      <c r="I47" s="145">
        <v>0</v>
      </c>
      <c r="J47" s="145">
        <v>0</v>
      </c>
      <c r="K47" s="145">
        <f t="shared" si="5"/>
        <v>0</v>
      </c>
      <c r="L47" s="129">
        <v>0</v>
      </c>
      <c r="M47" s="129">
        <v>0</v>
      </c>
      <c r="N47" s="145">
        <v>0</v>
      </c>
      <c r="O47" s="129">
        <v>0</v>
      </c>
      <c r="P47" s="129">
        <v>0</v>
      </c>
      <c r="Q47" s="145">
        <v>0</v>
      </c>
      <c r="R47" s="129">
        <v>0</v>
      </c>
      <c r="S47" s="129">
        <v>0</v>
      </c>
      <c r="T47" s="145">
        <v>0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</row>
    <row r="48" spans="1:37" s="215" customFormat="1" ht="30.75" customHeight="1">
      <c r="A48" s="223">
        <v>8</v>
      </c>
      <c r="B48" s="268" t="s">
        <v>108</v>
      </c>
      <c r="C48" s="129">
        <v>0</v>
      </c>
      <c r="D48" s="129">
        <v>0</v>
      </c>
      <c r="E48" s="145">
        <v>0</v>
      </c>
      <c r="F48" s="145">
        <v>0</v>
      </c>
      <c r="G48" s="145">
        <v>0</v>
      </c>
      <c r="H48" s="145">
        <f t="shared" si="4"/>
        <v>0</v>
      </c>
      <c r="I48" s="145">
        <v>24</v>
      </c>
      <c r="J48" s="145">
        <v>17</v>
      </c>
      <c r="K48" s="145">
        <f t="shared" si="5"/>
        <v>41</v>
      </c>
      <c r="L48" s="129">
        <v>0</v>
      </c>
      <c r="M48" s="129">
        <v>0</v>
      </c>
      <c r="N48" s="145">
        <v>0</v>
      </c>
      <c r="O48" s="129">
        <v>0</v>
      </c>
      <c r="P48" s="129">
        <v>0</v>
      </c>
      <c r="Q48" s="145">
        <v>0</v>
      </c>
      <c r="R48" s="129">
        <v>0</v>
      </c>
      <c r="S48" s="129">
        <v>0</v>
      </c>
      <c r="T48" s="145">
        <v>0</v>
      </c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</row>
    <row r="49" spans="1:37" s="215" customFormat="1" ht="30.75" customHeight="1">
      <c r="A49" s="223">
        <v>9</v>
      </c>
      <c r="B49" s="268" t="s">
        <v>113</v>
      </c>
      <c r="C49" s="129">
        <v>0</v>
      </c>
      <c r="D49" s="129">
        <v>0</v>
      </c>
      <c r="E49" s="145">
        <v>0</v>
      </c>
      <c r="F49" s="145">
        <v>0</v>
      </c>
      <c r="G49" s="145">
        <v>0</v>
      </c>
      <c r="H49" s="145">
        <f t="shared" si="4"/>
        <v>0</v>
      </c>
      <c r="I49" s="145">
        <v>3</v>
      </c>
      <c r="J49" s="145">
        <v>1</v>
      </c>
      <c r="K49" s="145">
        <f t="shared" si="5"/>
        <v>4</v>
      </c>
      <c r="L49" s="129">
        <v>0</v>
      </c>
      <c r="M49" s="129">
        <v>0</v>
      </c>
      <c r="N49" s="145">
        <v>0</v>
      </c>
      <c r="O49" s="129">
        <v>0</v>
      </c>
      <c r="P49" s="129">
        <v>0</v>
      </c>
      <c r="Q49" s="145">
        <v>0</v>
      </c>
      <c r="R49" s="129">
        <v>0</v>
      </c>
      <c r="S49" s="129">
        <v>0</v>
      </c>
      <c r="T49" s="145">
        <v>0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</row>
    <row r="50" spans="1:37" s="215" customFormat="1" ht="30.75" customHeight="1">
      <c r="A50" s="223">
        <v>10</v>
      </c>
      <c r="B50" s="268" t="s">
        <v>110</v>
      </c>
      <c r="C50" s="129">
        <v>0</v>
      </c>
      <c r="D50" s="129">
        <v>0</v>
      </c>
      <c r="E50" s="145">
        <v>0</v>
      </c>
      <c r="F50" s="145">
        <v>0</v>
      </c>
      <c r="G50" s="145">
        <v>0</v>
      </c>
      <c r="H50" s="145">
        <f t="shared" si="4"/>
        <v>0</v>
      </c>
      <c r="I50" s="145">
        <v>9</v>
      </c>
      <c r="J50" s="145">
        <v>5</v>
      </c>
      <c r="K50" s="145">
        <f t="shared" si="5"/>
        <v>14</v>
      </c>
      <c r="L50" s="129">
        <v>0</v>
      </c>
      <c r="M50" s="129">
        <v>0</v>
      </c>
      <c r="N50" s="145">
        <v>0</v>
      </c>
      <c r="O50" s="129">
        <v>0</v>
      </c>
      <c r="P50" s="129">
        <v>0</v>
      </c>
      <c r="Q50" s="145">
        <v>0</v>
      </c>
      <c r="R50" s="129">
        <v>0</v>
      </c>
      <c r="S50" s="129">
        <v>0</v>
      </c>
      <c r="T50" s="145">
        <v>0</v>
      </c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</row>
    <row r="51" spans="1:37" s="215" customFormat="1" ht="30.75" customHeight="1">
      <c r="A51" s="223">
        <v>11</v>
      </c>
      <c r="B51" s="268" t="s">
        <v>111</v>
      </c>
      <c r="C51" s="129">
        <v>0</v>
      </c>
      <c r="D51" s="129">
        <v>0</v>
      </c>
      <c r="E51" s="145">
        <v>0</v>
      </c>
      <c r="F51" s="145">
        <v>37</v>
      </c>
      <c r="G51" s="145">
        <v>50</v>
      </c>
      <c r="H51" s="145">
        <f t="shared" si="4"/>
        <v>87</v>
      </c>
      <c r="I51" s="145">
        <v>15</v>
      </c>
      <c r="J51" s="145">
        <v>16</v>
      </c>
      <c r="K51" s="145">
        <f t="shared" si="5"/>
        <v>31</v>
      </c>
      <c r="L51" s="129">
        <v>0</v>
      </c>
      <c r="M51" s="129">
        <v>0</v>
      </c>
      <c r="N51" s="145">
        <v>0</v>
      </c>
      <c r="O51" s="129">
        <v>0</v>
      </c>
      <c r="P51" s="129">
        <v>0</v>
      </c>
      <c r="Q51" s="145">
        <v>0</v>
      </c>
      <c r="R51" s="129">
        <v>0</v>
      </c>
      <c r="S51" s="129">
        <v>0</v>
      </c>
      <c r="T51" s="145">
        <v>0</v>
      </c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</row>
    <row r="52" spans="1:37" s="163" customFormat="1" ht="21.75" customHeight="1">
      <c r="A52" s="151"/>
      <c r="B52" s="210" t="s">
        <v>8</v>
      </c>
      <c r="C52" s="210">
        <f>SUM(C41:C51)</f>
        <v>0</v>
      </c>
      <c r="D52" s="210">
        <f t="shared" ref="D52:T52" si="6">SUM(D41:D51)</f>
        <v>0</v>
      </c>
      <c r="E52" s="210">
        <f t="shared" si="6"/>
        <v>0</v>
      </c>
      <c r="F52" s="210">
        <f t="shared" si="6"/>
        <v>68</v>
      </c>
      <c r="G52" s="210">
        <f t="shared" si="6"/>
        <v>93</v>
      </c>
      <c r="H52" s="210">
        <f>SUM(H41:H51)</f>
        <v>161</v>
      </c>
      <c r="I52" s="210">
        <f t="shared" si="6"/>
        <v>156</v>
      </c>
      <c r="J52" s="210">
        <f t="shared" si="6"/>
        <v>126</v>
      </c>
      <c r="K52" s="210">
        <f t="shared" si="6"/>
        <v>282</v>
      </c>
      <c r="L52" s="210">
        <f t="shared" si="6"/>
        <v>0</v>
      </c>
      <c r="M52" s="210">
        <f t="shared" si="6"/>
        <v>0</v>
      </c>
      <c r="N52" s="210">
        <f t="shared" si="6"/>
        <v>0</v>
      </c>
      <c r="O52" s="210">
        <f t="shared" si="6"/>
        <v>0</v>
      </c>
      <c r="P52" s="210">
        <f t="shared" si="6"/>
        <v>1</v>
      </c>
      <c r="Q52" s="210">
        <f t="shared" si="6"/>
        <v>1</v>
      </c>
      <c r="R52" s="210">
        <f t="shared" si="6"/>
        <v>0</v>
      </c>
      <c r="S52" s="210">
        <f t="shared" si="6"/>
        <v>0</v>
      </c>
      <c r="T52" s="210">
        <f t="shared" si="6"/>
        <v>0</v>
      </c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1"/>
      <c r="AJ52" s="162"/>
      <c r="AK52" s="162"/>
    </row>
    <row r="53" spans="1:37" s="158" customFormat="1" ht="18" customHeight="1">
      <c r="A53" s="224"/>
      <c r="B53" s="22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6"/>
      <c r="AJ53" s="157"/>
      <c r="AK53" s="157"/>
    </row>
    <row r="54" spans="1:37" s="163" customFormat="1" ht="36.75" customHeight="1">
      <c r="A54" s="547" t="s">
        <v>1</v>
      </c>
      <c r="B54" s="547" t="s">
        <v>19</v>
      </c>
      <c r="C54" s="548" t="s">
        <v>27</v>
      </c>
      <c r="D54" s="548"/>
      <c r="E54" s="548"/>
      <c r="F54" s="548" t="s">
        <v>28</v>
      </c>
      <c r="G54" s="548"/>
      <c r="H54" s="548"/>
      <c r="I54" s="548" t="s">
        <v>29</v>
      </c>
      <c r="J54" s="548"/>
      <c r="K54" s="548"/>
      <c r="L54" s="548" t="s">
        <v>30</v>
      </c>
      <c r="M54" s="548"/>
      <c r="N54" s="548"/>
      <c r="O54" s="548" t="s">
        <v>31</v>
      </c>
      <c r="P54" s="548"/>
      <c r="Q54" s="548"/>
      <c r="R54" s="548" t="s">
        <v>32</v>
      </c>
      <c r="S54" s="548"/>
      <c r="T54" s="548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1"/>
      <c r="AJ54" s="162"/>
      <c r="AK54" s="162"/>
    </row>
    <row r="55" spans="1:37" s="163" customFormat="1" ht="18" customHeight="1">
      <c r="A55" s="547"/>
      <c r="B55" s="547"/>
      <c r="C55" s="151" t="s">
        <v>11</v>
      </c>
      <c r="D55" s="151" t="s">
        <v>12</v>
      </c>
      <c r="E55" s="151" t="s">
        <v>8</v>
      </c>
      <c r="F55" s="151" t="s">
        <v>11</v>
      </c>
      <c r="G55" s="151" t="s">
        <v>12</v>
      </c>
      <c r="H55" s="151" t="s">
        <v>8</v>
      </c>
      <c r="I55" s="151" t="s">
        <v>11</v>
      </c>
      <c r="J55" s="151" t="s">
        <v>12</v>
      </c>
      <c r="K55" s="151" t="s">
        <v>8</v>
      </c>
      <c r="L55" s="151" t="s">
        <v>11</v>
      </c>
      <c r="M55" s="151" t="s">
        <v>12</v>
      </c>
      <c r="N55" s="151" t="s">
        <v>8</v>
      </c>
      <c r="O55" s="151" t="s">
        <v>11</v>
      </c>
      <c r="P55" s="151" t="s">
        <v>12</v>
      </c>
      <c r="Q55" s="151" t="s">
        <v>8</v>
      </c>
      <c r="R55" s="151" t="s">
        <v>11</v>
      </c>
      <c r="S55" s="151" t="s">
        <v>12</v>
      </c>
      <c r="T55" s="151" t="s">
        <v>8</v>
      </c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1"/>
      <c r="AJ55" s="162"/>
      <c r="AK55" s="162"/>
    </row>
    <row r="56" spans="1:37" s="163" customFormat="1" ht="21.75" customHeight="1">
      <c r="A56" s="222">
        <v>1</v>
      </c>
      <c r="B56" s="210">
        <v>2</v>
      </c>
      <c r="C56" s="210">
        <v>3</v>
      </c>
      <c r="D56" s="210">
        <v>4</v>
      </c>
      <c r="E56" s="210">
        <v>5</v>
      </c>
      <c r="F56" s="210">
        <v>3</v>
      </c>
      <c r="G56" s="210">
        <v>4</v>
      </c>
      <c r="H56" s="210">
        <v>5</v>
      </c>
      <c r="I56" s="210">
        <v>3</v>
      </c>
      <c r="J56" s="210">
        <v>4</v>
      </c>
      <c r="K56" s="210">
        <v>5</v>
      </c>
      <c r="L56" s="210">
        <v>3</v>
      </c>
      <c r="M56" s="210">
        <v>4</v>
      </c>
      <c r="N56" s="210">
        <v>5</v>
      </c>
      <c r="O56" s="210">
        <v>3</v>
      </c>
      <c r="P56" s="210">
        <v>4</v>
      </c>
      <c r="Q56" s="210">
        <v>5</v>
      </c>
      <c r="R56" s="210">
        <v>3</v>
      </c>
      <c r="S56" s="210">
        <v>4</v>
      </c>
      <c r="T56" s="210">
        <v>5</v>
      </c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1"/>
      <c r="AJ56" s="162"/>
      <c r="AK56" s="162"/>
    </row>
    <row r="57" spans="1:37" s="111" customFormat="1" ht="31.5" customHeight="1">
      <c r="A57" s="129">
        <v>1</v>
      </c>
      <c r="B57" s="267" t="s">
        <v>118</v>
      </c>
      <c r="C57" s="129">
        <v>0</v>
      </c>
      <c r="D57" s="129">
        <v>0</v>
      </c>
      <c r="E57" s="145">
        <v>0</v>
      </c>
      <c r="F57" s="129">
        <v>0</v>
      </c>
      <c r="G57" s="129">
        <v>0</v>
      </c>
      <c r="H57" s="145">
        <v>0</v>
      </c>
      <c r="I57" s="129">
        <v>0</v>
      </c>
      <c r="J57" s="129">
        <v>0</v>
      </c>
      <c r="K57" s="145">
        <v>0</v>
      </c>
      <c r="L57" s="129">
        <v>0</v>
      </c>
      <c r="M57" s="129">
        <v>0</v>
      </c>
      <c r="N57" s="145">
        <v>0</v>
      </c>
      <c r="O57" s="129">
        <v>0</v>
      </c>
      <c r="P57" s="129">
        <v>0</v>
      </c>
      <c r="Q57" s="145">
        <v>0</v>
      </c>
      <c r="R57" s="129">
        <v>0</v>
      </c>
      <c r="S57" s="129">
        <v>0</v>
      </c>
      <c r="T57" s="145">
        <v>0</v>
      </c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</row>
    <row r="58" spans="1:37" s="111" customFormat="1" ht="31.5" customHeight="1">
      <c r="A58" s="129">
        <v>2</v>
      </c>
      <c r="B58" s="267" t="s">
        <v>117</v>
      </c>
      <c r="C58" s="129">
        <v>0</v>
      </c>
      <c r="D58" s="129">
        <v>0</v>
      </c>
      <c r="E58" s="145">
        <v>0</v>
      </c>
      <c r="F58" s="129">
        <v>0</v>
      </c>
      <c r="G58" s="129">
        <v>0</v>
      </c>
      <c r="H58" s="145">
        <v>0</v>
      </c>
      <c r="I58" s="129">
        <v>0</v>
      </c>
      <c r="J58" s="129">
        <v>0</v>
      </c>
      <c r="K58" s="145">
        <v>0</v>
      </c>
      <c r="L58" s="129">
        <v>0</v>
      </c>
      <c r="M58" s="129">
        <v>0</v>
      </c>
      <c r="N58" s="145">
        <v>0</v>
      </c>
      <c r="O58" s="129">
        <v>0</v>
      </c>
      <c r="P58" s="129">
        <v>0</v>
      </c>
      <c r="Q58" s="145">
        <v>0</v>
      </c>
      <c r="R58" s="129">
        <v>0</v>
      </c>
      <c r="S58" s="129">
        <v>0</v>
      </c>
      <c r="T58" s="145">
        <v>0</v>
      </c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</row>
    <row r="59" spans="1:37" s="111" customFormat="1" ht="31.5" customHeight="1">
      <c r="A59" s="129">
        <v>3</v>
      </c>
      <c r="B59" s="267" t="s">
        <v>116</v>
      </c>
      <c r="C59" s="129">
        <v>0</v>
      </c>
      <c r="D59" s="129">
        <v>0</v>
      </c>
      <c r="E59" s="145">
        <v>0</v>
      </c>
      <c r="F59" s="129">
        <v>0</v>
      </c>
      <c r="G59" s="129">
        <v>0</v>
      </c>
      <c r="H59" s="145">
        <v>0</v>
      </c>
      <c r="I59" s="129">
        <v>0</v>
      </c>
      <c r="J59" s="129">
        <v>0</v>
      </c>
      <c r="K59" s="145">
        <v>0</v>
      </c>
      <c r="L59" s="129">
        <v>0</v>
      </c>
      <c r="M59" s="129">
        <v>0</v>
      </c>
      <c r="N59" s="145">
        <v>0</v>
      </c>
      <c r="O59" s="129">
        <v>0</v>
      </c>
      <c r="P59" s="129">
        <v>0</v>
      </c>
      <c r="Q59" s="145">
        <v>0</v>
      </c>
      <c r="R59" s="129">
        <v>0</v>
      </c>
      <c r="S59" s="129">
        <v>0</v>
      </c>
      <c r="T59" s="145">
        <v>0</v>
      </c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</row>
    <row r="60" spans="1:37" s="111" customFormat="1" ht="31.5" customHeight="1">
      <c r="A60" s="129">
        <v>4</v>
      </c>
      <c r="B60" s="267" t="s">
        <v>112</v>
      </c>
      <c r="C60" s="129">
        <v>0</v>
      </c>
      <c r="D60" s="129">
        <v>0</v>
      </c>
      <c r="E60" s="145">
        <v>0</v>
      </c>
      <c r="F60" s="129">
        <v>0</v>
      </c>
      <c r="G60" s="129">
        <v>0</v>
      </c>
      <c r="H60" s="145">
        <v>0</v>
      </c>
      <c r="I60" s="129">
        <v>0</v>
      </c>
      <c r="J60" s="129">
        <v>0</v>
      </c>
      <c r="K60" s="145">
        <v>0</v>
      </c>
      <c r="L60" s="129">
        <v>0</v>
      </c>
      <c r="M60" s="129">
        <v>0</v>
      </c>
      <c r="N60" s="145">
        <v>0</v>
      </c>
      <c r="O60" s="129">
        <v>0</v>
      </c>
      <c r="P60" s="129">
        <v>0</v>
      </c>
      <c r="Q60" s="145">
        <v>0</v>
      </c>
      <c r="R60" s="129">
        <v>0</v>
      </c>
      <c r="S60" s="129">
        <v>0</v>
      </c>
      <c r="T60" s="145">
        <v>0</v>
      </c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</row>
    <row r="61" spans="1:37" s="111" customFormat="1" ht="31.5" customHeight="1">
      <c r="A61" s="129">
        <v>5</v>
      </c>
      <c r="B61" s="267" t="s">
        <v>109</v>
      </c>
      <c r="C61" s="129">
        <v>1</v>
      </c>
      <c r="D61" s="129">
        <v>1</v>
      </c>
      <c r="E61" s="145">
        <v>2</v>
      </c>
      <c r="F61" s="129">
        <v>0</v>
      </c>
      <c r="G61" s="129">
        <v>0</v>
      </c>
      <c r="H61" s="145">
        <v>0</v>
      </c>
      <c r="I61" s="129">
        <v>3</v>
      </c>
      <c r="J61" s="129">
        <v>0</v>
      </c>
      <c r="K61" s="145">
        <v>3</v>
      </c>
      <c r="L61" s="129">
        <v>0</v>
      </c>
      <c r="M61" s="129">
        <v>0</v>
      </c>
      <c r="N61" s="145">
        <v>0</v>
      </c>
      <c r="O61" s="129">
        <v>0</v>
      </c>
      <c r="P61" s="129">
        <v>0</v>
      </c>
      <c r="Q61" s="145">
        <v>0</v>
      </c>
      <c r="R61" s="129">
        <v>0</v>
      </c>
      <c r="S61" s="129">
        <v>0</v>
      </c>
      <c r="T61" s="145">
        <v>0</v>
      </c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</row>
    <row r="62" spans="1:37" s="111" customFormat="1" ht="31.5" customHeight="1">
      <c r="A62" s="129">
        <v>6</v>
      </c>
      <c r="B62" s="267" t="s">
        <v>115</v>
      </c>
      <c r="C62" s="129">
        <v>0</v>
      </c>
      <c r="D62" s="129">
        <v>0</v>
      </c>
      <c r="E62" s="145">
        <v>0</v>
      </c>
      <c r="F62" s="129">
        <v>0</v>
      </c>
      <c r="G62" s="129">
        <v>0</v>
      </c>
      <c r="H62" s="145">
        <v>0</v>
      </c>
      <c r="I62" s="129">
        <v>0</v>
      </c>
      <c r="J62" s="129">
        <v>0</v>
      </c>
      <c r="K62" s="145">
        <v>0</v>
      </c>
      <c r="L62" s="129">
        <v>0</v>
      </c>
      <c r="M62" s="129">
        <v>0</v>
      </c>
      <c r="N62" s="145">
        <v>0</v>
      </c>
      <c r="O62" s="129">
        <v>0</v>
      </c>
      <c r="P62" s="129">
        <v>0</v>
      </c>
      <c r="Q62" s="145">
        <v>0</v>
      </c>
      <c r="R62" s="129">
        <v>0</v>
      </c>
      <c r="S62" s="129">
        <v>0</v>
      </c>
      <c r="T62" s="145">
        <v>0</v>
      </c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</row>
    <row r="63" spans="1:37" s="111" customFormat="1" ht="31.5" customHeight="1">
      <c r="A63" s="129">
        <v>7</v>
      </c>
      <c r="B63" s="267" t="s">
        <v>114</v>
      </c>
      <c r="C63" s="129">
        <v>0</v>
      </c>
      <c r="D63" s="129">
        <v>0</v>
      </c>
      <c r="E63" s="145">
        <v>0</v>
      </c>
      <c r="F63" s="129">
        <v>0</v>
      </c>
      <c r="G63" s="129">
        <v>0</v>
      </c>
      <c r="H63" s="145">
        <v>0</v>
      </c>
      <c r="I63" s="129">
        <v>0</v>
      </c>
      <c r="J63" s="129">
        <v>0</v>
      </c>
      <c r="K63" s="145">
        <v>0</v>
      </c>
      <c r="L63" s="129">
        <v>0</v>
      </c>
      <c r="M63" s="129">
        <v>0</v>
      </c>
      <c r="N63" s="145">
        <v>0</v>
      </c>
      <c r="O63" s="129">
        <v>0</v>
      </c>
      <c r="P63" s="129">
        <v>0</v>
      </c>
      <c r="Q63" s="145">
        <v>0</v>
      </c>
      <c r="R63" s="129">
        <v>0</v>
      </c>
      <c r="S63" s="129">
        <v>0</v>
      </c>
      <c r="T63" s="145">
        <v>0</v>
      </c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</row>
    <row r="64" spans="1:37" s="111" customFormat="1" ht="31.5" customHeight="1">
      <c r="A64" s="129">
        <v>8</v>
      </c>
      <c r="B64" s="267" t="s">
        <v>108</v>
      </c>
      <c r="C64" s="129">
        <v>1</v>
      </c>
      <c r="D64" s="129">
        <v>1</v>
      </c>
      <c r="E64" s="145">
        <v>1</v>
      </c>
      <c r="F64" s="129">
        <v>0</v>
      </c>
      <c r="G64" s="129">
        <v>0</v>
      </c>
      <c r="H64" s="145">
        <v>0</v>
      </c>
      <c r="I64" s="129">
        <v>0</v>
      </c>
      <c r="J64" s="129">
        <v>0</v>
      </c>
      <c r="K64" s="145">
        <v>0</v>
      </c>
      <c r="L64" s="129">
        <v>0</v>
      </c>
      <c r="M64" s="129">
        <v>0</v>
      </c>
      <c r="N64" s="145">
        <v>0</v>
      </c>
      <c r="O64" s="129">
        <v>0</v>
      </c>
      <c r="P64" s="129">
        <v>0</v>
      </c>
      <c r="Q64" s="145">
        <v>0</v>
      </c>
      <c r="R64" s="129">
        <v>0</v>
      </c>
      <c r="S64" s="129">
        <v>0</v>
      </c>
      <c r="T64" s="145">
        <v>0</v>
      </c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</row>
    <row r="65" spans="1:37" s="111" customFormat="1" ht="31.5" customHeight="1">
      <c r="A65" s="129">
        <v>9</v>
      </c>
      <c r="B65" s="267" t="s">
        <v>113</v>
      </c>
      <c r="C65" s="129">
        <v>0</v>
      </c>
      <c r="D65" s="129">
        <v>0</v>
      </c>
      <c r="E65" s="145">
        <v>0</v>
      </c>
      <c r="F65" s="129">
        <v>0</v>
      </c>
      <c r="G65" s="129">
        <v>0</v>
      </c>
      <c r="H65" s="145">
        <v>0</v>
      </c>
      <c r="I65" s="129">
        <v>0</v>
      </c>
      <c r="J65" s="129">
        <v>0</v>
      </c>
      <c r="K65" s="145">
        <v>0</v>
      </c>
      <c r="L65" s="129">
        <v>0</v>
      </c>
      <c r="M65" s="129">
        <v>0</v>
      </c>
      <c r="N65" s="145">
        <v>0</v>
      </c>
      <c r="O65" s="129">
        <v>0</v>
      </c>
      <c r="P65" s="129">
        <v>0</v>
      </c>
      <c r="Q65" s="145">
        <v>0</v>
      </c>
      <c r="R65" s="129">
        <v>0</v>
      </c>
      <c r="S65" s="129">
        <v>0</v>
      </c>
      <c r="T65" s="145">
        <v>0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</row>
    <row r="66" spans="1:37" s="111" customFormat="1" ht="31.5" customHeight="1">
      <c r="A66" s="129">
        <v>10</v>
      </c>
      <c r="B66" s="267" t="s">
        <v>110</v>
      </c>
      <c r="C66" s="129">
        <v>0</v>
      </c>
      <c r="D66" s="129">
        <v>0</v>
      </c>
      <c r="E66" s="145">
        <v>0</v>
      </c>
      <c r="F66" s="129">
        <v>0</v>
      </c>
      <c r="G66" s="129">
        <v>0</v>
      </c>
      <c r="H66" s="145">
        <v>0</v>
      </c>
      <c r="I66" s="129">
        <v>0</v>
      </c>
      <c r="J66" s="129">
        <v>0</v>
      </c>
      <c r="K66" s="145">
        <v>0</v>
      </c>
      <c r="L66" s="129">
        <v>0</v>
      </c>
      <c r="M66" s="129">
        <v>0</v>
      </c>
      <c r="N66" s="145">
        <v>0</v>
      </c>
      <c r="O66" s="129">
        <v>0</v>
      </c>
      <c r="P66" s="129">
        <v>0</v>
      </c>
      <c r="Q66" s="145">
        <v>0</v>
      </c>
      <c r="R66" s="129">
        <v>0</v>
      </c>
      <c r="S66" s="129">
        <v>0</v>
      </c>
      <c r="T66" s="145">
        <v>0</v>
      </c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</row>
    <row r="67" spans="1:37" s="215" customFormat="1" ht="31.5" customHeight="1">
      <c r="A67" s="145">
        <v>11</v>
      </c>
      <c r="B67" s="268" t="s">
        <v>111</v>
      </c>
      <c r="C67" s="145">
        <v>4</v>
      </c>
      <c r="D67" s="145">
        <v>0</v>
      </c>
      <c r="E67" s="145">
        <v>4</v>
      </c>
      <c r="F67" s="129">
        <v>0</v>
      </c>
      <c r="G67" s="129">
        <v>0</v>
      </c>
      <c r="H67" s="145">
        <v>0</v>
      </c>
      <c r="I67" s="129">
        <v>0</v>
      </c>
      <c r="J67" s="129">
        <v>0</v>
      </c>
      <c r="K67" s="145">
        <v>0</v>
      </c>
      <c r="L67" s="129">
        <v>0</v>
      </c>
      <c r="M67" s="129">
        <v>0</v>
      </c>
      <c r="N67" s="145">
        <v>0</v>
      </c>
      <c r="O67" s="129">
        <v>0</v>
      </c>
      <c r="P67" s="129">
        <v>0</v>
      </c>
      <c r="Q67" s="145">
        <v>0</v>
      </c>
      <c r="R67" s="129">
        <v>0</v>
      </c>
      <c r="S67" s="129">
        <v>0</v>
      </c>
      <c r="T67" s="145">
        <v>0</v>
      </c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</row>
    <row r="68" spans="1:37" s="163" customFormat="1" ht="25.5" customHeight="1">
      <c r="A68" s="151"/>
      <c r="B68" s="210" t="s">
        <v>8</v>
      </c>
      <c r="C68" s="210">
        <f>SUM(C57:C67)</f>
        <v>6</v>
      </c>
      <c r="D68" s="210">
        <f t="shared" ref="D68:T68" si="7">SUM(D57:D67)</f>
        <v>2</v>
      </c>
      <c r="E68" s="210">
        <f t="shared" si="7"/>
        <v>7</v>
      </c>
      <c r="F68" s="210">
        <f t="shared" si="7"/>
        <v>0</v>
      </c>
      <c r="G68" s="210">
        <f t="shared" si="7"/>
        <v>0</v>
      </c>
      <c r="H68" s="210">
        <f t="shared" si="7"/>
        <v>0</v>
      </c>
      <c r="I68" s="210">
        <f t="shared" si="7"/>
        <v>3</v>
      </c>
      <c r="J68" s="210">
        <f t="shared" si="7"/>
        <v>0</v>
      </c>
      <c r="K68" s="210">
        <f t="shared" si="7"/>
        <v>3</v>
      </c>
      <c r="L68" s="210">
        <f t="shared" si="7"/>
        <v>0</v>
      </c>
      <c r="M68" s="210">
        <f t="shared" si="7"/>
        <v>0</v>
      </c>
      <c r="N68" s="210">
        <f t="shared" si="7"/>
        <v>0</v>
      </c>
      <c r="O68" s="210">
        <f t="shared" si="7"/>
        <v>0</v>
      </c>
      <c r="P68" s="210">
        <f t="shared" si="7"/>
        <v>0</v>
      </c>
      <c r="Q68" s="210">
        <f t="shared" si="7"/>
        <v>0</v>
      </c>
      <c r="R68" s="210">
        <f t="shared" si="7"/>
        <v>0</v>
      </c>
      <c r="S68" s="210">
        <f t="shared" si="7"/>
        <v>0</v>
      </c>
      <c r="T68" s="210">
        <f t="shared" si="7"/>
        <v>0</v>
      </c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1"/>
      <c r="AJ68" s="162"/>
      <c r="AK68" s="162"/>
    </row>
    <row r="69" spans="1:37" s="215" customFormat="1" ht="25.5" customHeight="1">
      <c r="A69" s="226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</row>
    <row r="70" spans="1:37" ht="18" customHeight="1">
      <c r="A70" s="131"/>
      <c r="B70" s="21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39"/>
      <c r="AJ70" s="120"/>
      <c r="AK70" s="120"/>
    </row>
    <row r="71" spans="1:37" ht="18" customHeight="1">
      <c r="A71" s="131"/>
      <c r="B71" s="21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39"/>
      <c r="AJ71" s="120"/>
      <c r="AK71" s="120"/>
    </row>
    <row r="72" spans="1:37" s="113" customFormat="1" ht="37.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576" t="s">
        <v>151</v>
      </c>
      <c r="V72" s="576" t="s">
        <v>19</v>
      </c>
      <c r="W72" s="577" t="s">
        <v>33</v>
      </c>
      <c r="X72" s="577"/>
      <c r="Y72" s="577"/>
      <c r="Z72" s="577" t="s">
        <v>34</v>
      </c>
      <c r="AA72" s="577"/>
      <c r="AB72" s="577"/>
      <c r="AC72" s="577" t="s">
        <v>35</v>
      </c>
      <c r="AD72" s="577"/>
      <c r="AE72" s="577"/>
      <c r="AF72" s="577" t="s">
        <v>36</v>
      </c>
      <c r="AG72" s="577"/>
      <c r="AH72" s="577"/>
      <c r="AI72" s="577" t="s">
        <v>44</v>
      </c>
      <c r="AJ72" s="577"/>
      <c r="AK72" s="577"/>
    </row>
    <row r="73" spans="1:37" s="113" customFormat="1" ht="18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576"/>
      <c r="V73" s="576"/>
      <c r="W73" s="227" t="s">
        <v>11</v>
      </c>
      <c r="X73" s="227" t="s">
        <v>12</v>
      </c>
      <c r="Y73" s="227" t="s">
        <v>8</v>
      </c>
      <c r="Z73" s="227" t="s">
        <v>11</v>
      </c>
      <c r="AA73" s="227" t="s">
        <v>12</v>
      </c>
      <c r="AB73" s="227" t="s">
        <v>8</v>
      </c>
      <c r="AC73" s="227" t="s">
        <v>11</v>
      </c>
      <c r="AD73" s="227" t="s">
        <v>12</v>
      </c>
      <c r="AE73" s="227" t="s">
        <v>8</v>
      </c>
      <c r="AF73" s="227" t="s">
        <v>11</v>
      </c>
      <c r="AG73" s="227" t="s">
        <v>12</v>
      </c>
      <c r="AH73" s="227" t="s">
        <v>8</v>
      </c>
      <c r="AI73" s="128" t="s">
        <v>11</v>
      </c>
      <c r="AJ73" s="128" t="s">
        <v>12</v>
      </c>
      <c r="AK73" s="128" t="s">
        <v>8</v>
      </c>
    </row>
    <row r="74" spans="1:37" s="113" customFormat="1" ht="24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209">
        <v>1</v>
      </c>
      <c r="V74" s="209">
        <v>2</v>
      </c>
      <c r="W74" s="209">
        <v>3</v>
      </c>
      <c r="X74" s="209">
        <v>4</v>
      </c>
      <c r="Y74" s="209">
        <v>5</v>
      </c>
      <c r="Z74" s="209">
        <v>3</v>
      </c>
      <c r="AA74" s="209">
        <v>4</v>
      </c>
      <c r="AB74" s="209">
        <v>5</v>
      </c>
      <c r="AC74" s="209">
        <v>3</v>
      </c>
      <c r="AD74" s="209">
        <v>4</v>
      </c>
      <c r="AE74" s="209">
        <v>5</v>
      </c>
      <c r="AF74" s="209">
        <v>3</v>
      </c>
      <c r="AG74" s="209">
        <v>4</v>
      </c>
      <c r="AH74" s="209">
        <v>5</v>
      </c>
      <c r="AI74" s="122">
        <v>3</v>
      </c>
      <c r="AJ74" s="122">
        <v>4</v>
      </c>
      <c r="AK74" s="122">
        <v>5</v>
      </c>
    </row>
    <row r="75" spans="1:37" s="114" customFormat="1" ht="21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29">
        <v>1</v>
      </c>
      <c r="V75" s="144" t="s">
        <v>118</v>
      </c>
      <c r="W75" s="129">
        <v>0</v>
      </c>
      <c r="X75" s="129">
        <v>0</v>
      </c>
      <c r="Y75" s="145">
        <v>0</v>
      </c>
      <c r="Z75" s="129">
        <v>0</v>
      </c>
      <c r="AA75" s="129">
        <v>0</v>
      </c>
      <c r="AB75" s="145">
        <v>0</v>
      </c>
      <c r="AC75" s="129">
        <v>0</v>
      </c>
      <c r="AD75" s="129">
        <v>0</v>
      </c>
      <c r="AE75" s="145">
        <v>0</v>
      </c>
      <c r="AF75" s="129">
        <v>0</v>
      </c>
      <c r="AG75" s="129">
        <v>0</v>
      </c>
      <c r="AH75" s="145">
        <v>0</v>
      </c>
      <c r="AI75" s="129">
        <v>0</v>
      </c>
      <c r="AJ75" s="129">
        <v>0</v>
      </c>
      <c r="AK75" s="145">
        <v>0</v>
      </c>
    </row>
    <row r="76" spans="1:37" s="114" customFormat="1" ht="21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29">
        <v>2</v>
      </c>
      <c r="V76" s="144" t="s">
        <v>117</v>
      </c>
      <c r="W76" s="129">
        <v>0</v>
      </c>
      <c r="X76" s="129">
        <v>0</v>
      </c>
      <c r="Y76" s="145">
        <v>0</v>
      </c>
      <c r="Z76" s="129">
        <v>0</v>
      </c>
      <c r="AA76" s="129">
        <v>0</v>
      </c>
      <c r="AB76" s="145">
        <v>0</v>
      </c>
      <c r="AC76" s="129">
        <v>0</v>
      </c>
      <c r="AD76" s="129">
        <v>0</v>
      </c>
      <c r="AE76" s="145">
        <v>0</v>
      </c>
      <c r="AF76" s="129">
        <v>0</v>
      </c>
      <c r="AG76" s="129">
        <v>0</v>
      </c>
      <c r="AH76" s="145">
        <v>0</v>
      </c>
      <c r="AI76" s="129">
        <v>0</v>
      </c>
      <c r="AJ76" s="123">
        <v>16</v>
      </c>
      <c r="AK76" s="145">
        <v>16</v>
      </c>
    </row>
    <row r="77" spans="1:37" s="114" customFormat="1" ht="23.2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29">
        <v>3</v>
      </c>
      <c r="V77" s="144" t="s">
        <v>116</v>
      </c>
      <c r="W77" s="129">
        <v>0</v>
      </c>
      <c r="X77" s="129">
        <v>0</v>
      </c>
      <c r="Y77" s="145">
        <v>0</v>
      </c>
      <c r="Z77" s="129">
        <v>0</v>
      </c>
      <c r="AA77" s="129">
        <v>0</v>
      </c>
      <c r="AB77" s="145">
        <v>0</v>
      </c>
      <c r="AC77" s="129">
        <v>0</v>
      </c>
      <c r="AD77" s="129">
        <v>0</v>
      </c>
      <c r="AE77" s="145">
        <v>0</v>
      </c>
      <c r="AF77" s="129">
        <v>0</v>
      </c>
      <c r="AG77" s="129">
        <v>0</v>
      </c>
      <c r="AH77" s="145">
        <v>0</v>
      </c>
      <c r="AI77" s="129">
        <v>0</v>
      </c>
      <c r="AJ77" s="123">
        <v>0</v>
      </c>
      <c r="AK77" s="145">
        <v>0</v>
      </c>
    </row>
    <row r="78" spans="1:37" s="114" customFormat="1" ht="21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29">
        <v>4</v>
      </c>
      <c r="V78" s="144" t="s">
        <v>112</v>
      </c>
      <c r="W78" s="129">
        <v>0</v>
      </c>
      <c r="X78" s="129">
        <v>0</v>
      </c>
      <c r="Y78" s="145">
        <v>0</v>
      </c>
      <c r="Z78" s="129">
        <v>0</v>
      </c>
      <c r="AA78" s="129">
        <v>0</v>
      </c>
      <c r="AB78" s="145">
        <v>0</v>
      </c>
      <c r="AC78" s="129">
        <v>0</v>
      </c>
      <c r="AD78" s="129">
        <v>0</v>
      </c>
      <c r="AE78" s="145">
        <v>0</v>
      </c>
      <c r="AF78" s="129">
        <v>0</v>
      </c>
      <c r="AG78" s="129">
        <v>0</v>
      </c>
      <c r="AH78" s="145">
        <v>0</v>
      </c>
      <c r="AI78" s="129">
        <v>0</v>
      </c>
      <c r="AJ78" s="123">
        <v>9</v>
      </c>
      <c r="AK78" s="145">
        <v>9</v>
      </c>
    </row>
    <row r="79" spans="1:37" s="114" customFormat="1" ht="22.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29">
        <v>5</v>
      </c>
      <c r="V79" s="144" t="s">
        <v>109</v>
      </c>
      <c r="W79" s="129">
        <v>0</v>
      </c>
      <c r="X79" s="129">
        <v>0</v>
      </c>
      <c r="Y79" s="145">
        <v>0</v>
      </c>
      <c r="Z79" s="129">
        <v>0</v>
      </c>
      <c r="AA79" s="129">
        <v>0</v>
      </c>
      <c r="AB79" s="145">
        <v>0</v>
      </c>
      <c r="AC79" s="129">
        <v>0</v>
      </c>
      <c r="AD79" s="129">
        <v>0</v>
      </c>
      <c r="AE79" s="145">
        <v>0</v>
      </c>
      <c r="AF79" s="129">
        <v>0</v>
      </c>
      <c r="AG79" s="129">
        <v>0</v>
      </c>
      <c r="AH79" s="145">
        <v>0</v>
      </c>
      <c r="AI79" s="129">
        <v>0</v>
      </c>
      <c r="AJ79" s="123">
        <v>5</v>
      </c>
      <c r="AK79" s="145">
        <v>5</v>
      </c>
    </row>
    <row r="80" spans="1:37" s="114" customFormat="1" ht="22.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29">
        <v>6</v>
      </c>
      <c r="V80" s="144" t="s">
        <v>115</v>
      </c>
      <c r="W80" s="129">
        <v>0</v>
      </c>
      <c r="X80" s="129">
        <v>0</v>
      </c>
      <c r="Y80" s="145">
        <v>0</v>
      </c>
      <c r="Z80" s="129">
        <v>0</v>
      </c>
      <c r="AA80" s="129">
        <v>0</v>
      </c>
      <c r="AB80" s="145">
        <v>0</v>
      </c>
      <c r="AC80" s="129">
        <v>0</v>
      </c>
      <c r="AD80" s="129">
        <v>0</v>
      </c>
      <c r="AE80" s="145">
        <v>0</v>
      </c>
      <c r="AF80" s="129">
        <v>0</v>
      </c>
      <c r="AG80" s="129">
        <v>0</v>
      </c>
      <c r="AH80" s="145">
        <v>0</v>
      </c>
      <c r="AI80" s="129">
        <v>0</v>
      </c>
      <c r="AJ80" s="123">
        <v>15</v>
      </c>
      <c r="AK80" s="145">
        <v>15</v>
      </c>
    </row>
    <row r="81" spans="1:40" s="114" customFormat="1" ht="21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29">
        <v>7</v>
      </c>
      <c r="V81" s="144" t="s">
        <v>114</v>
      </c>
      <c r="W81" s="129">
        <v>0</v>
      </c>
      <c r="X81" s="129">
        <v>0</v>
      </c>
      <c r="Y81" s="145">
        <v>0</v>
      </c>
      <c r="Z81" s="129">
        <v>0</v>
      </c>
      <c r="AA81" s="129">
        <v>0</v>
      </c>
      <c r="AB81" s="145">
        <v>0</v>
      </c>
      <c r="AC81" s="129">
        <v>0</v>
      </c>
      <c r="AD81" s="129">
        <v>0</v>
      </c>
      <c r="AE81" s="145">
        <v>0</v>
      </c>
      <c r="AF81" s="129">
        <v>0</v>
      </c>
      <c r="AG81" s="129">
        <v>0</v>
      </c>
      <c r="AH81" s="145">
        <v>0</v>
      </c>
      <c r="AI81" s="129">
        <v>0</v>
      </c>
      <c r="AJ81" s="123">
        <v>0</v>
      </c>
      <c r="AK81" s="145">
        <v>0</v>
      </c>
    </row>
    <row r="82" spans="1:40" s="114" customFormat="1" ht="21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29">
        <v>8</v>
      </c>
      <c r="V82" s="144" t="s">
        <v>108</v>
      </c>
      <c r="W82" s="129">
        <v>0</v>
      </c>
      <c r="X82" s="129">
        <v>0</v>
      </c>
      <c r="Y82" s="145">
        <v>0</v>
      </c>
      <c r="Z82" s="129">
        <v>0</v>
      </c>
      <c r="AA82" s="129">
        <v>0</v>
      </c>
      <c r="AB82" s="145">
        <v>0</v>
      </c>
      <c r="AC82" s="129">
        <v>0</v>
      </c>
      <c r="AD82" s="129">
        <v>0</v>
      </c>
      <c r="AE82" s="145">
        <v>0</v>
      </c>
      <c r="AF82" s="129">
        <v>0</v>
      </c>
      <c r="AG82" s="129">
        <v>0</v>
      </c>
      <c r="AH82" s="145">
        <v>0</v>
      </c>
      <c r="AI82" s="129">
        <v>0</v>
      </c>
      <c r="AJ82" s="123">
        <v>0</v>
      </c>
      <c r="AK82" s="145">
        <v>0</v>
      </c>
    </row>
    <row r="83" spans="1:40" s="114" customFormat="1" ht="21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29">
        <v>9</v>
      </c>
      <c r="V83" s="144" t="s">
        <v>113</v>
      </c>
      <c r="W83" s="129">
        <v>0</v>
      </c>
      <c r="X83" s="129">
        <v>0</v>
      </c>
      <c r="Y83" s="145">
        <v>0</v>
      </c>
      <c r="Z83" s="129">
        <v>0</v>
      </c>
      <c r="AA83" s="129">
        <v>0</v>
      </c>
      <c r="AB83" s="145">
        <v>0</v>
      </c>
      <c r="AC83" s="129">
        <v>0</v>
      </c>
      <c r="AD83" s="129">
        <v>0</v>
      </c>
      <c r="AE83" s="145">
        <v>0</v>
      </c>
      <c r="AF83" s="129">
        <v>0</v>
      </c>
      <c r="AG83" s="129">
        <v>0</v>
      </c>
      <c r="AH83" s="145">
        <v>0</v>
      </c>
      <c r="AI83" s="129">
        <v>0</v>
      </c>
      <c r="AJ83" s="123">
        <v>17</v>
      </c>
      <c r="AK83" s="145">
        <v>17</v>
      </c>
    </row>
    <row r="84" spans="1:40" s="114" customFormat="1" ht="21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29">
        <v>10</v>
      </c>
      <c r="V84" s="144" t="s">
        <v>110</v>
      </c>
      <c r="W84" s="129">
        <v>0</v>
      </c>
      <c r="X84" s="129">
        <v>0</v>
      </c>
      <c r="Y84" s="145">
        <v>0</v>
      </c>
      <c r="Z84" s="129">
        <v>0</v>
      </c>
      <c r="AA84" s="129">
        <v>0</v>
      </c>
      <c r="AB84" s="145">
        <v>0</v>
      </c>
      <c r="AC84" s="129">
        <v>0</v>
      </c>
      <c r="AD84" s="129">
        <v>0</v>
      </c>
      <c r="AE84" s="145">
        <v>0</v>
      </c>
      <c r="AF84" s="129">
        <v>0</v>
      </c>
      <c r="AG84" s="129">
        <v>0</v>
      </c>
      <c r="AH84" s="145">
        <v>0</v>
      </c>
      <c r="AI84" s="129">
        <v>0</v>
      </c>
      <c r="AJ84" s="129">
        <v>0</v>
      </c>
      <c r="AK84" s="145">
        <v>0</v>
      </c>
    </row>
    <row r="85" spans="1:40" s="229" customFormat="1" ht="20.25" customHeight="1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145">
        <v>11</v>
      </c>
      <c r="V85" s="212" t="s">
        <v>111</v>
      </c>
      <c r="W85" s="129">
        <v>0</v>
      </c>
      <c r="X85" s="129">
        <v>0</v>
      </c>
      <c r="Y85" s="145">
        <v>0</v>
      </c>
      <c r="Z85" s="129">
        <v>0</v>
      </c>
      <c r="AA85" s="129">
        <v>0</v>
      </c>
      <c r="AB85" s="145">
        <v>0</v>
      </c>
      <c r="AC85" s="129">
        <v>0</v>
      </c>
      <c r="AD85" s="129">
        <v>0</v>
      </c>
      <c r="AE85" s="145">
        <v>0</v>
      </c>
      <c r="AF85" s="129">
        <v>0</v>
      </c>
      <c r="AG85" s="129">
        <v>0</v>
      </c>
      <c r="AH85" s="145">
        <v>0</v>
      </c>
      <c r="AI85" s="129">
        <v>0</v>
      </c>
      <c r="AJ85" s="124">
        <v>16</v>
      </c>
      <c r="AK85" s="145">
        <v>16</v>
      </c>
    </row>
    <row r="86" spans="1:40" s="113" customFormat="1" ht="21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227"/>
      <c r="V86" s="209" t="s">
        <v>8</v>
      </c>
      <c r="W86" s="209">
        <f>SUM(W75:W85)</f>
        <v>0</v>
      </c>
      <c r="X86" s="209">
        <f t="shared" ref="X86:AH86" si="8">SUM(X75:X85)</f>
        <v>0</v>
      </c>
      <c r="Y86" s="209">
        <f t="shared" si="8"/>
        <v>0</v>
      </c>
      <c r="Z86" s="209">
        <f t="shared" si="8"/>
        <v>0</v>
      </c>
      <c r="AA86" s="209">
        <f t="shared" si="8"/>
        <v>0</v>
      </c>
      <c r="AB86" s="209">
        <f t="shared" si="8"/>
        <v>0</v>
      </c>
      <c r="AC86" s="209">
        <f t="shared" si="8"/>
        <v>0</v>
      </c>
      <c r="AD86" s="209">
        <f t="shared" si="8"/>
        <v>0</v>
      </c>
      <c r="AE86" s="209">
        <f t="shared" si="8"/>
        <v>0</v>
      </c>
      <c r="AF86" s="209">
        <f t="shared" si="8"/>
        <v>0</v>
      </c>
      <c r="AG86" s="209">
        <f t="shared" si="8"/>
        <v>0</v>
      </c>
      <c r="AH86" s="209">
        <f t="shared" si="8"/>
        <v>0</v>
      </c>
      <c r="AI86" s="122">
        <f>SUM(AI75:AI85)</f>
        <v>0</v>
      </c>
      <c r="AJ86" s="122">
        <f>SUM(AJ75:AJ85)</f>
        <v>78</v>
      </c>
      <c r="AK86" s="122">
        <f>SUM(AK75:AK85)</f>
        <v>78</v>
      </c>
    </row>
    <row r="87" spans="1:40" s="105" customFormat="1" ht="18" customHeight="1">
      <c r="A87" s="121"/>
      <c r="B87" s="121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6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3"/>
      <c r="AJ87" s="130"/>
      <c r="AK87" s="130"/>
      <c r="AL87" s="107"/>
      <c r="AM87" s="107"/>
      <c r="AN87" s="107"/>
    </row>
    <row r="88" spans="1:40" s="105" customFormat="1" ht="33.7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576" t="s">
        <v>1</v>
      </c>
      <c r="V88" s="576" t="s">
        <v>19</v>
      </c>
      <c r="W88" s="579" t="s">
        <v>45</v>
      </c>
      <c r="X88" s="580"/>
      <c r="Y88" s="581"/>
      <c r="Z88" s="579" t="s">
        <v>38</v>
      </c>
      <c r="AA88" s="580"/>
      <c r="AB88" s="581"/>
      <c r="AC88" s="577" t="s">
        <v>37</v>
      </c>
      <c r="AD88" s="577"/>
      <c r="AE88" s="577"/>
      <c r="AF88" s="582"/>
      <c r="AG88" s="582"/>
      <c r="AH88" s="582"/>
      <c r="AI88" s="198"/>
      <c r="AJ88" s="198"/>
      <c r="AK88" s="198"/>
      <c r="AL88" s="578"/>
      <c r="AM88" s="578"/>
      <c r="AN88" s="578"/>
    </row>
    <row r="89" spans="1:40" s="105" customFormat="1" ht="18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576"/>
      <c r="V89" s="576"/>
      <c r="W89" s="128" t="s">
        <v>11</v>
      </c>
      <c r="X89" s="128" t="s">
        <v>12</v>
      </c>
      <c r="Y89" s="230" t="s">
        <v>8</v>
      </c>
      <c r="Z89" s="128" t="s">
        <v>11</v>
      </c>
      <c r="AA89" s="128" t="s">
        <v>12</v>
      </c>
      <c r="AB89" s="128" t="s">
        <v>8</v>
      </c>
      <c r="AC89" s="128" t="s">
        <v>11</v>
      </c>
      <c r="AD89" s="128" t="s">
        <v>12</v>
      </c>
      <c r="AE89" s="128" t="s">
        <v>8</v>
      </c>
      <c r="AF89" s="135"/>
      <c r="AG89" s="135"/>
      <c r="AH89" s="135"/>
      <c r="AI89" s="133"/>
      <c r="AJ89" s="130"/>
      <c r="AK89" s="130"/>
      <c r="AL89" s="107"/>
      <c r="AM89" s="107"/>
      <c r="AN89" s="107"/>
    </row>
    <row r="90" spans="1:40" s="105" customFormat="1" ht="21.75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2">
        <v>1</v>
      </c>
      <c r="V90" s="122">
        <v>2</v>
      </c>
      <c r="W90" s="122">
        <v>3</v>
      </c>
      <c r="X90" s="122">
        <v>4</v>
      </c>
      <c r="Y90" s="122">
        <v>5</v>
      </c>
      <c r="Z90" s="122">
        <v>3</v>
      </c>
      <c r="AA90" s="122">
        <v>4</v>
      </c>
      <c r="AB90" s="122">
        <v>5</v>
      </c>
      <c r="AC90" s="122">
        <v>3</v>
      </c>
      <c r="AD90" s="122">
        <v>4</v>
      </c>
      <c r="AE90" s="122">
        <v>5</v>
      </c>
      <c r="AF90" s="134"/>
      <c r="AG90" s="134"/>
      <c r="AH90" s="134"/>
      <c r="AI90" s="231"/>
      <c r="AJ90" s="136"/>
      <c r="AK90" s="136"/>
      <c r="AL90" s="108"/>
      <c r="AM90" s="108"/>
      <c r="AN90" s="108"/>
    </row>
    <row r="91" spans="1:40" s="106" customFormat="1" ht="22.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23">
        <v>1</v>
      </c>
      <c r="V91" s="137" t="s">
        <v>118</v>
      </c>
      <c r="W91" s="123">
        <v>335</v>
      </c>
      <c r="X91" s="123">
        <v>8</v>
      </c>
      <c r="Y91" s="145">
        <f>SUM(W91:X91)</f>
        <v>343</v>
      </c>
      <c r="Z91" s="129">
        <v>0</v>
      </c>
      <c r="AA91" s="129">
        <v>0</v>
      </c>
      <c r="AB91" s="145">
        <v>0</v>
      </c>
      <c r="AC91" s="129">
        <v>0</v>
      </c>
      <c r="AD91" s="129">
        <v>0</v>
      </c>
      <c r="AE91" s="145">
        <v>0</v>
      </c>
      <c r="AF91" s="134"/>
      <c r="AG91" s="134"/>
      <c r="AH91" s="213"/>
      <c r="AI91" s="133"/>
      <c r="AJ91" s="133"/>
      <c r="AK91" s="133"/>
      <c r="AL91" s="110"/>
      <c r="AM91" s="110"/>
      <c r="AN91" s="110"/>
    </row>
    <row r="92" spans="1:40" s="106" customFormat="1" ht="22.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23">
        <v>2</v>
      </c>
      <c r="V92" s="137" t="s">
        <v>117</v>
      </c>
      <c r="W92" s="123">
        <v>73</v>
      </c>
      <c r="X92" s="123">
        <v>0</v>
      </c>
      <c r="Y92" s="145">
        <f t="shared" ref="Y92:Y101" si="9">SUM(W92:X92)</f>
        <v>73</v>
      </c>
      <c r="Z92" s="129">
        <v>0</v>
      </c>
      <c r="AA92" s="129">
        <v>0</v>
      </c>
      <c r="AB92" s="145">
        <v>0</v>
      </c>
      <c r="AC92" s="129">
        <v>0</v>
      </c>
      <c r="AD92" s="129">
        <v>0</v>
      </c>
      <c r="AE92" s="145">
        <v>0</v>
      </c>
      <c r="AF92" s="213"/>
      <c r="AG92" s="213"/>
      <c r="AH92" s="213"/>
      <c r="AI92" s="133"/>
      <c r="AJ92" s="133"/>
      <c r="AK92" s="133"/>
      <c r="AL92" s="110"/>
      <c r="AM92" s="110"/>
      <c r="AN92" s="110"/>
    </row>
    <row r="93" spans="1:40" s="106" customFormat="1" ht="22.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23">
        <v>3</v>
      </c>
      <c r="V93" s="137" t="s">
        <v>116</v>
      </c>
      <c r="W93" s="123">
        <v>103</v>
      </c>
      <c r="X93" s="123">
        <v>3</v>
      </c>
      <c r="Y93" s="145">
        <f t="shared" si="9"/>
        <v>106</v>
      </c>
      <c r="Z93" s="129">
        <v>0</v>
      </c>
      <c r="AA93" s="129">
        <v>0</v>
      </c>
      <c r="AB93" s="145">
        <v>0</v>
      </c>
      <c r="AC93" s="129">
        <v>0</v>
      </c>
      <c r="AD93" s="129">
        <v>0</v>
      </c>
      <c r="AE93" s="145">
        <v>0</v>
      </c>
      <c r="AF93" s="134"/>
      <c r="AG93" s="134"/>
      <c r="AH93" s="213"/>
      <c r="AI93" s="133"/>
      <c r="AJ93" s="133"/>
      <c r="AK93" s="133"/>
      <c r="AL93" s="110"/>
      <c r="AM93" s="110"/>
      <c r="AN93" s="110"/>
    </row>
    <row r="94" spans="1:40" s="106" customFormat="1" ht="21.7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23">
        <v>4</v>
      </c>
      <c r="V94" s="137" t="s">
        <v>112</v>
      </c>
      <c r="W94" s="123">
        <v>86</v>
      </c>
      <c r="X94" s="123">
        <v>3</v>
      </c>
      <c r="Y94" s="145">
        <f t="shared" si="9"/>
        <v>89</v>
      </c>
      <c r="Z94" s="129">
        <v>0</v>
      </c>
      <c r="AA94" s="129">
        <v>0</v>
      </c>
      <c r="AB94" s="145">
        <v>0</v>
      </c>
      <c r="AC94" s="129">
        <v>0</v>
      </c>
      <c r="AD94" s="129">
        <v>0</v>
      </c>
      <c r="AE94" s="145">
        <v>0</v>
      </c>
      <c r="AF94" s="213"/>
      <c r="AG94" s="213"/>
      <c r="AH94" s="213"/>
      <c r="AI94" s="133"/>
      <c r="AJ94" s="133"/>
      <c r="AK94" s="133"/>
      <c r="AL94" s="110"/>
      <c r="AM94" s="110"/>
      <c r="AN94" s="110"/>
    </row>
    <row r="95" spans="1:40" s="106" customFormat="1" ht="21.7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23">
        <v>5</v>
      </c>
      <c r="V95" s="137" t="s">
        <v>109</v>
      </c>
      <c r="W95" s="123">
        <v>78</v>
      </c>
      <c r="X95" s="123">
        <v>2</v>
      </c>
      <c r="Y95" s="145">
        <f t="shared" si="9"/>
        <v>80</v>
      </c>
      <c r="Z95" s="129">
        <v>0</v>
      </c>
      <c r="AA95" s="129">
        <v>0</v>
      </c>
      <c r="AB95" s="145">
        <v>0</v>
      </c>
      <c r="AC95" s="129">
        <v>0</v>
      </c>
      <c r="AD95" s="129">
        <v>0</v>
      </c>
      <c r="AE95" s="145">
        <v>0</v>
      </c>
      <c r="AF95" s="134"/>
      <c r="AG95" s="134"/>
      <c r="AH95" s="213"/>
      <c r="AI95" s="133"/>
      <c r="AJ95" s="133"/>
      <c r="AK95" s="133"/>
      <c r="AL95" s="110"/>
      <c r="AM95" s="110"/>
      <c r="AN95" s="110"/>
    </row>
    <row r="96" spans="1:40" s="106" customFormat="1" ht="21.7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23">
        <v>6</v>
      </c>
      <c r="V96" s="137" t="s">
        <v>115</v>
      </c>
      <c r="W96" s="123">
        <v>48</v>
      </c>
      <c r="X96" s="123">
        <v>0</v>
      </c>
      <c r="Y96" s="145">
        <f t="shared" si="9"/>
        <v>48</v>
      </c>
      <c r="Z96" s="129">
        <v>0</v>
      </c>
      <c r="AA96" s="129">
        <v>0</v>
      </c>
      <c r="AB96" s="145">
        <v>0</v>
      </c>
      <c r="AC96" s="129">
        <v>0</v>
      </c>
      <c r="AD96" s="129">
        <v>0</v>
      </c>
      <c r="AE96" s="145">
        <v>0</v>
      </c>
      <c r="AF96" s="134"/>
      <c r="AG96" s="134"/>
      <c r="AH96" s="213"/>
      <c r="AI96" s="133"/>
      <c r="AJ96" s="133"/>
      <c r="AK96" s="133"/>
      <c r="AL96" s="110"/>
      <c r="AM96" s="110"/>
      <c r="AN96" s="110"/>
    </row>
    <row r="97" spans="1:40" s="106" customFormat="1" ht="21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23">
        <v>7</v>
      </c>
      <c r="V97" s="137" t="s">
        <v>114</v>
      </c>
      <c r="W97" s="123">
        <v>96</v>
      </c>
      <c r="X97" s="123">
        <v>4</v>
      </c>
      <c r="Y97" s="145">
        <f t="shared" si="9"/>
        <v>100</v>
      </c>
      <c r="Z97" s="129">
        <v>0</v>
      </c>
      <c r="AA97" s="129">
        <v>0</v>
      </c>
      <c r="AB97" s="145">
        <v>0</v>
      </c>
      <c r="AC97" s="129">
        <v>0</v>
      </c>
      <c r="AD97" s="129">
        <v>0</v>
      </c>
      <c r="AE97" s="145">
        <v>0</v>
      </c>
      <c r="AF97" s="213"/>
      <c r="AG97" s="213"/>
      <c r="AH97" s="213"/>
      <c r="AI97" s="133"/>
      <c r="AJ97" s="133"/>
      <c r="AK97" s="133"/>
      <c r="AL97" s="110"/>
      <c r="AM97" s="110"/>
      <c r="AN97" s="110"/>
    </row>
    <row r="98" spans="1:40" s="106" customFormat="1" ht="22.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23">
        <v>8</v>
      </c>
      <c r="V98" s="137" t="s">
        <v>108</v>
      </c>
      <c r="W98" s="123">
        <v>107</v>
      </c>
      <c r="X98" s="123">
        <v>2</v>
      </c>
      <c r="Y98" s="145">
        <f t="shared" si="9"/>
        <v>109</v>
      </c>
      <c r="Z98" s="129">
        <v>0</v>
      </c>
      <c r="AA98" s="129">
        <v>0</v>
      </c>
      <c r="AB98" s="145">
        <v>0</v>
      </c>
      <c r="AC98" s="129">
        <v>0</v>
      </c>
      <c r="AD98" s="129">
        <v>0</v>
      </c>
      <c r="AE98" s="145">
        <v>0</v>
      </c>
      <c r="AF98" s="213"/>
      <c r="AG98" s="213"/>
      <c r="AH98" s="213"/>
      <c r="AI98" s="133"/>
      <c r="AJ98" s="133"/>
      <c r="AK98" s="133"/>
      <c r="AL98" s="110"/>
      <c r="AM98" s="110"/>
      <c r="AN98" s="110"/>
    </row>
    <row r="99" spans="1:40" s="106" customFormat="1" ht="21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23">
        <v>9</v>
      </c>
      <c r="V99" s="137" t="s">
        <v>113</v>
      </c>
      <c r="W99" s="123">
        <v>54</v>
      </c>
      <c r="X99" s="123">
        <v>4</v>
      </c>
      <c r="Y99" s="145">
        <f t="shared" si="9"/>
        <v>58</v>
      </c>
      <c r="Z99" s="129">
        <v>0</v>
      </c>
      <c r="AA99" s="129">
        <v>0</v>
      </c>
      <c r="AB99" s="145">
        <v>0</v>
      </c>
      <c r="AC99" s="129">
        <v>0</v>
      </c>
      <c r="AD99" s="129">
        <v>0</v>
      </c>
      <c r="AE99" s="145">
        <v>0</v>
      </c>
      <c r="AF99" s="213"/>
      <c r="AG99" s="213"/>
      <c r="AH99" s="213"/>
      <c r="AI99" s="133"/>
      <c r="AJ99" s="133"/>
      <c r="AK99" s="133"/>
      <c r="AL99" s="110"/>
      <c r="AM99" s="110"/>
      <c r="AN99" s="110"/>
    </row>
    <row r="100" spans="1:40" s="106" customFormat="1" ht="22.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23">
        <v>10</v>
      </c>
      <c r="V100" s="137" t="s">
        <v>110</v>
      </c>
      <c r="W100" s="123">
        <v>65</v>
      </c>
      <c r="X100" s="123">
        <v>7</v>
      </c>
      <c r="Y100" s="145">
        <f t="shared" si="9"/>
        <v>72</v>
      </c>
      <c r="Z100" s="129">
        <v>0</v>
      </c>
      <c r="AA100" s="129">
        <v>0</v>
      </c>
      <c r="AB100" s="145">
        <v>0</v>
      </c>
      <c r="AC100" s="129">
        <v>0</v>
      </c>
      <c r="AD100" s="129">
        <v>0</v>
      </c>
      <c r="AE100" s="145">
        <v>0</v>
      </c>
      <c r="AF100" s="213"/>
      <c r="AG100" s="213"/>
      <c r="AH100" s="213"/>
      <c r="AI100" s="133"/>
      <c r="AJ100" s="133"/>
      <c r="AK100" s="133"/>
      <c r="AL100" s="110"/>
      <c r="AM100" s="110"/>
      <c r="AN100" s="110"/>
    </row>
    <row r="101" spans="1:40" s="233" customFormat="1" ht="22.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4">
        <v>11</v>
      </c>
      <c r="V101" s="125" t="s">
        <v>122</v>
      </c>
      <c r="W101" s="124">
        <v>24</v>
      </c>
      <c r="X101" s="124">
        <v>0</v>
      </c>
      <c r="Y101" s="145">
        <f t="shared" si="9"/>
        <v>24</v>
      </c>
      <c r="Z101" s="129">
        <v>0</v>
      </c>
      <c r="AA101" s="129">
        <v>0</v>
      </c>
      <c r="AB101" s="145">
        <v>0</v>
      </c>
      <c r="AC101" s="129">
        <v>0</v>
      </c>
      <c r="AD101" s="129">
        <v>0</v>
      </c>
      <c r="AE101" s="145">
        <v>0</v>
      </c>
      <c r="AF101" s="213"/>
      <c r="AG101" s="213"/>
      <c r="AH101" s="213"/>
      <c r="AI101" s="135"/>
      <c r="AJ101" s="135"/>
      <c r="AK101" s="135"/>
      <c r="AL101" s="232"/>
      <c r="AM101" s="232"/>
      <c r="AN101" s="232"/>
    </row>
    <row r="102" spans="1:40" s="105" customFormat="1" ht="21.75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8"/>
      <c r="V102" s="122" t="s">
        <v>8</v>
      </c>
      <c r="W102" s="122">
        <f t="shared" ref="W102:AE102" si="10">SUM(W91:W101)</f>
        <v>1069</v>
      </c>
      <c r="X102" s="122">
        <f t="shared" si="10"/>
        <v>33</v>
      </c>
      <c r="Y102" s="122">
        <f>SUM(Y91:Y101)</f>
        <v>1102</v>
      </c>
      <c r="Z102" s="122">
        <f t="shared" si="10"/>
        <v>0</v>
      </c>
      <c r="AA102" s="122">
        <f t="shared" si="10"/>
        <v>0</v>
      </c>
      <c r="AB102" s="122">
        <f t="shared" si="10"/>
        <v>0</v>
      </c>
      <c r="AC102" s="122">
        <f t="shared" si="10"/>
        <v>0</v>
      </c>
      <c r="AD102" s="122">
        <f t="shared" si="10"/>
        <v>0</v>
      </c>
      <c r="AE102" s="269">
        <f t="shared" si="10"/>
        <v>0</v>
      </c>
      <c r="AF102" s="134"/>
      <c r="AG102" s="134"/>
      <c r="AH102" s="134"/>
      <c r="AI102" s="133"/>
      <c r="AJ102" s="130"/>
      <c r="AK102" s="130"/>
      <c r="AL102" s="107"/>
      <c r="AM102" s="107"/>
      <c r="AN102" s="107"/>
    </row>
    <row r="103" spans="1:40" ht="16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39"/>
      <c r="AJ103" s="120"/>
      <c r="AK103" s="120"/>
    </row>
    <row r="104" spans="1:40" ht="16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39"/>
      <c r="AJ104" s="120"/>
      <c r="AK104" s="120"/>
    </row>
    <row r="105" spans="1:40" ht="16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39"/>
      <c r="AJ105" s="120"/>
      <c r="AK105" s="120"/>
    </row>
    <row r="106" spans="1:40" ht="16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39"/>
      <c r="AJ106" s="120"/>
      <c r="AK106" s="120"/>
    </row>
    <row r="107" spans="1:40" ht="16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39"/>
      <c r="AJ107" s="120"/>
      <c r="AK107" s="120"/>
    </row>
    <row r="108" spans="1:40" ht="16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39"/>
      <c r="AJ108" s="120"/>
      <c r="AK108" s="120"/>
    </row>
    <row r="109" spans="1:40" ht="16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39"/>
      <c r="AJ109" s="120"/>
      <c r="AK109" s="120"/>
    </row>
    <row r="110" spans="1:40" ht="16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39"/>
      <c r="AJ110" s="120"/>
      <c r="AK110" s="120"/>
    </row>
    <row r="111" spans="1:40" ht="16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39"/>
      <c r="AJ111" s="120"/>
      <c r="AK111" s="120"/>
    </row>
    <row r="112" spans="1:40" ht="16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39"/>
      <c r="AJ112" s="120"/>
      <c r="AK112" s="120"/>
    </row>
    <row r="113" spans="1:37" ht="16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39"/>
      <c r="AJ113" s="120"/>
      <c r="AK113" s="120"/>
    </row>
    <row r="114" spans="1:37" ht="16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39"/>
      <c r="AJ114" s="120"/>
      <c r="AK114" s="120"/>
    </row>
    <row r="115" spans="1:37" ht="16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39"/>
      <c r="AJ115" s="120"/>
      <c r="AK115" s="120"/>
    </row>
    <row r="116" spans="1:37" ht="16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39"/>
      <c r="AJ116" s="120"/>
      <c r="AK116" s="120"/>
    </row>
    <row r="117" spans="1:37" ht="16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39"/>
      <c r="AJ117" s="120"/>
      <c r="AK117" s="120"/>
    </row>
    <row r="118" spans="1:37" ht="16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39"/>
      <c r="AJ118" s="120"/>
      <c r="AK118" s="120"/>
    </row>
    <row r="119" spans="1:37" ht="16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39"/>
      <c r="AJ119" s="120"/>
      <c r="AK119" s="120"/>
    </row>
    <row r="120" spans="1:37" ht="16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39"/>
      <c r="AJ120" s="120"/>
      <c r="AK120" s="120"/>
    </row>
    <row r="121" spans="1:37" ht="16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39"/>
      <c r="AJ121" s="120"/>
      <c r="AK121" s="120"/>
    </row>
    <row r="122" spans="1:37" ht="16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39"/>
      <c r="AJ122" s="120"/>
      <c r="AK122" s="120"/>
    </row>
    <row r="123" spans="1:37" ht="16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39"/>
      <c r="AJ123" s="120"/>
      <c r="AK123" s="120"/>
    </row>
    <row r="124" spans="1:37" ht="16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39"/>
      <c r="AJ124" s="120"/>
      <c r="AK124" s="120"/>
    </row>
    <row r="125" spans="1:37" ht="16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39"/>
      <c r="AJ125" s="120"/>
      <c r="AK125" s="120"/>
    </row>
    <row r="126" spans="1:37" ht="16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39"/>
      <c r="AJ126" s="120"/>
      <c r="AK126" s="120"/>
    </row>
    <row r="127" spans="1:37" ht="16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39"/>
      <c r="AJ127" s="120"/>
      <c r="AK127" s="120"/>
    </row>
    <row r="128" spans="1:37" ht="16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39"/>
      <c r="AJ128" s="120"/>
      <c r="AK128" s="120"/>
    </row>
    <row r="129" spans="1:37" ht="16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39"/>
      <c r="AJ129" s="120"/>
      <c r="AK129" s="120"/>
    </row>
    <row r="130" spans="1:37" ht="16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39"/>
      <c r="AJ130" s="120"/>
      <c r="AK130" s="120"/>
    </row>
    <row r="131" spans="1:37" ht="16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39"/>
      <c r="AJ131" s="120"/>
      <c r="AK131" s="120"/>
    </row>
    <row r="132" spans="1:37" ht="16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39"/>
      <c r="AJ132" s="120"/>
      <c r="AK132" s="120"/>
    </row>
    <row r="133" spans="1:37" ht="16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39"/>
      <c r="AJ133" s="120"/>
      <c r="AK133" s="120"/>
    </row>
    <row r="134" spans="1:37" ht="16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39"/>
      <c r="AJ134" s="120"/>
      <c r="AK134" s="120"/>
    </row>
    <row r="135" spans="1:37" ht="16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39"/>
      <c r="AJ135" s="120"/>
      <c r="AK135" s="120"/>
    </row>
    <row r="136" spans="1:37" ht="16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39"/>
      <c r="AJ136" s="120"/>
      <c r="AK136" s="120"/>
    </row>
    <row r="137" spans="1:37" ht="16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39"/>
      <c r="AJ137" s="120"/>
      <c r="AK137" s="120"/>
    </row>
    <row r="138" spans="1:37" ht="16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39"/>
      <c r="AJ138" s="120"/>
      <c r="AK138" s="120"/>
    </row>
    <row r="139" spans="1:37" ht="16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39"/>
      <c r="AJ139" s="120"/>
      <c r="AK139" s="120"/>
    </row>
    <row r="140" spans="1:37" ht="16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39"/>
      <c r="AJ140" s="120"/>
      <c r="AK140" s="120"/>
    </row>
    <row r="141" spans="1:37" ht="16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39"/>
      <c r="AJ141" s="120"/>
      <c r="AK141" s="120"/>
    </row>
    <row r="142" spans="1:37" ht="16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39"/>
      <c r="AJ142" s="120"/>
      <c r="AK142" s="120"/>
    </row>
    <row r="143" spans="1:37" ht="16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39"/>
      <c r="AJ143" s="120"/>
      <c r="AK143" s="120"/>
    </row>
    <row r="144" spans="1:37" ht="16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39"/>
      <c r="AJ144" s="120"/>
      <c r="AK144" s="120"/>
    </row>
    <row r="145" spans="1:37" ht="16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39"/>
      <c r="AJ145" s="120"/>
      <c r="AK145" s="120"/>
    </row>
    <row r="146" spans="1:37" ht="16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39"/>
      <c r="AJ146" s="120"/>
      <c r="AK146" s="120"/>
    </row>
    <row r="147" spans="1:37" ht="16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39"/>
      <c r="AJ147" s="120"/>
      <c r="AK147" s="120"/>
    </row>
    <row r="148" spans="1:37" ht="16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39"/>
      <c r="AJ148" s="120"/>
      <c r="AK148" s="120"/>
    </row>
    <row r="149" spans="1:37" ht="16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39"/>
      <c r="AJ149" s="120"/>
      <c r="AK149" s="120"/>
    </row>
    <row r="150" spans="1:37" ht="16.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39"/>
      <c r="AJ150" s="120"/>
      <c r="AK150" s="120"/>
    </row>
    <row r="151" spans="1:37" ht="16.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39"/>
      <c r="AJ151" s="120"/>
      <c r="AK151" s="120"/>
    </row>
    <row r="152" spans="1:37" ht="16.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39"/>
      <c r="AJ152" s="120"/>
      <c r="AK152" s="120"/>
    </row>
    <row r="153" spans="1:37" ht="16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39"/>
      <c r="AJ153" s="120"/>
      <c r="AK153" s="120"/>
    </row>
    <row r="154" spans="1:37" ht="16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39"/>
      <c r="AJ154" s="120"/>
      <c r="AK154" s="120"/>
    </row>
    <row r="155" spans="1:37" ht="16.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39"/>
      <c r="AJ155" s="120"/>
      <c r="AK155" s="120"/>
    </row>
    <row r="156" spans="1:37" ht="16.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39"/>
      <c r="AJ156" s="120"/>
      <c r="AK156" s="120"/>
    </row>
    <row r="157" spans="1:37" ht="16.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39"/>
      <c r="AJ157" s="120"/>
      <c r="AK157" s="120"/>
    </row>
    <row r="158" spans="1:37" ht="16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39"/>
      <c r="AJ158" s="120"/>
      <c r="AK158" s="120"/>
    </row>
    <row r="159" spans="1:37" ht="16.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39"/>
      <c r="AJ159" s="120"/>
      <c r="AK159" s="120"/>
    </row>
    <row r="160" spans="1:37" ht="16.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39"/>
      <c r="AJ160" s="120"/>
      <c r="AK160" s="120"/>
    </row>
    <row r="161" spans="1:37" ht="16.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39"/>
      <c r="AJ161" s="120"/>
      <c r="AK161" s="120"/>
    </row>
    <row r="162" spans="1:37" ht="16.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39"/>
      <c r="AJ162" s="120"/>
      <c r="AK162" s="120"/>
    </row>
    <row r="163" spans="1:37" ht="16.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39"/>
      <c r="AJ163" s="120"/>
      <c r="AK163" s="120"/>
    </row>
    <row r="164" spans="1:37" ht="16.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39"/>
      <c r="AJ164" s="120"/>
      <c r="AK164" s="120"/>
    </row>
    <row r="165" spans="1:37" ht="16.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39"/>
      <c r="AJ165" s="120"/>
      <c r="AK165" s="120"/>
    </row>
    <row r="166" spans="1:37" ht="16.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39"/>
      <c r="AJ166" s="120"/>
      <c r="AK166" s="120"/>
    </row>
    <row r="167" spans="1:37" ht="16.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39"/>
      <c r="AJ167" s="120"/>
      <c r="AK167" s="120"/>
    </row>
    <row r="168" spans="1:37" ht="16.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39"/>
      <c r="AJ168" s="120"/>
      <c r="AK168" s="120"/>
    </row>
    <row r="169" spans="1:37" ht="16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39"/>
      <c r="AJ169" s="120"/>
      <c r="AK169" s="120"/>
    </row>
    <row r="170" spans="1:37" ht="16.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39"/>
      <c r="AJ170" s="120"/>
      <c r="AK170" s="120"/>
    </row>
    <row r="171" spans="1:37" ht="16.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39"/>
      <c r="AJ171" s="120"/>
      <c r="AK171" s="120"/>
    </row>
    <row r="172" spans="1:37" ht="16.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39"/>
      <c r="AJ172" s="120"/>
      <c r="AK172" s="120"/>
    </row>
    <row r="173" spans="1:37" ht="16.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39"/>
      <c r="AJ173" s="120"/>
      <c r="AK173" s="120"/>
    </row>
    <row r="174" spans="1:37" ht="16.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39"/>
      <c r="AJ174" s="120"/>
      <c r="AK174" s="120"/>
    </row>
    <row r="175" spans="1:37" ht="16.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39"/>
      <c r="AJ175" s="120"/>
      <c r="AK175" s="120"/>
    </row>
    <row r="176" spans="1:37" ht="16.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39"/>
      <c r="AJ176" s="120"/>
      <c r="AK176" s="120"/>
    </row>
    <row r="177" spans="1:37" ht="16.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39"/>
      <c r="AJ177" s="120"/>
      <c r="AK177" s="120"/>
    </row>
    <row r="178" spans="1:37" ht="16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39"/>
      <c r="AJ178" s="120"/>
      <c r="AK178" s="120"/>
    </row>
    <row r="179" spans="1:37" ht="16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39"/>
      <c r="AJ179" s="120"/>
      <c r="AK179" s="120"/>
    </row>
    <row r="180" spans="1:37" ht="16.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39"/>
      <c r="AJ180" s="120"/>
      <c r="AK180" s="120"/>
    </row>
    <row r="181" spans="1:37" ht="16.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39"/>
      <c r="AJ181" s="120"/>
      <c r="AK181" s="120"/>
    </row>
    <row r="182" spans="1:37" ht="16.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39"/>
      <c r="AJ182" s="120"/>
      <c r="AK182" s="120"/>
    </row>
    <row r="183" spans="1:37" ht="16.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39"/>
      <c r="AJ183" s="120"/>
      <c r="AK183" s="120"/>
    </row>
    <row r="184" spans="1:37" ht="16.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39"/>
      <c r="AJ184" s="120"/>
      <c r="AK184" s="120"/>
    </row>
    <row r="185" spans="1:37" ht="16.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39"/>
      <c r="AJ185" s="120"/>
      <c r="AK185" s="120"/>
    </row>
    <row r="186" spans="1:37" ht="16.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39"/>
      <c r="AJ186" s="120"/>
      <c r="AK186" s="120"/>
    </row>
    <row r="187" spans="1:37" ht="16.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39"/>
      <c r="AJ187" s="120"/>
      <c r="AK187" s="120"/>
    </row>
    <row r="188" spans="1:37" ht="16.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39"/>
      <c r="AJ188" s="120"/>
      <c r="AK188" s="120"/>
    </row>
    <row r="189" spans="1:37" ht="16.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39"/>
      <c r="AJ189" s="120"/>
      <c r="AK189" s="120"/>
    </row>
    <row r="190" spans="1:37" ht="16.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39"/>
      <c r="AJ190" s="120"/>
      <c r="AK190" s="120"/>
    </row>
    <row r="191" spans="1:37" ht="16.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39"/>
      <c r="AJ191" s="120"/>
      <c r="AK191" s="120"/>
    </row>
    <row r="192" spans="1:37" ht="16.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39"/>
      <c r="AJ192" s="120"/>
      <c r="AK192" s="120"/>
    </row>
    <row r="193" spans="1:37" ht="16.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39"/>
      <c r="AJ193" s="120"/>
      <c r="AK193" s="120"/>
    </row>
    <row r="194" spans="1:37" ht="16.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39"/>
      <c r="AJ194" s="120"/>
      <c r="AK194" s="120"/>
    </row>
    <row r="195" spans="1:37" ht="16.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39"/>
      <c r="AJ195" s="120"/>
      <c r="AK195" s="120"/>
    </row>
    <row r="196" spans="1:37" ht="16.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39"/>
      <c r="AJ196" s="120"/>
      <c r="AK196" s="120"/>
    </row>
    <row r="197" spans="1:37" ht="16.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39"/>
      <c r="AJ197" s="120"/>
      <c r="AK197" s="120"/>
    </row>
    <row r="198" spans="1:37" ht="16.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39"/>
      <c r="AJ198" s="120"/>
      <c r="AK198" s="120"/>
    </row>
    <row r="199" spans="1:37" ht="16.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39"/>
      <c r="AJ199" s="120"/>
      <c r="AK199" s="120"/>
    </row>
    <row r="200" spans="1:37" ht="16.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39"/>
      <c r="AJ200" s="120"/>
      <c r="AK200" s="120"/>
    </row>
    <row r="201" spans="1:37" ht="16.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39"/>
      <c r="AJ201" s="120"/>
      <c r="AK201" s="120"/>
    </row>
    <row r="202" spans="1:37" ht="16.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39"/>
      <c r="AJ202" s="120"/>
      <c r="AK202" s="120"/>
    </row>
    <row r="203" spans="1:37" ht="16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39"/>
      <c r="AJ203" s="120"/>
      <c r="AK203" s="120"/>
    </row>
    <row r="204" spans="1:37" ht="16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39"/>
      <c r="AJ204" s="120"/>
      <c r="AK204" s="120"/>
    </row>
    <row r="205" spans="1:37" ht="16.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39"/>
      <c r="AJ205" s="120"/>
      <c r="AK205" s="120"/>
    </row>
    <row r="206" spans="1:37" ht="16.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39"/>
      <c r="AJ206" s="120"/>
      <c r="AK206" s="120"/>
    </row>
    <row r="207" spans="1:37" ht="16.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39"/>
      <c r="AJ207" s="120"/>
      <c r="AK207" s="120"/>
    </row>
    <row r="208" spans="1:37" ht="16.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39"/>
      <c r="AJ208" s="120"/>
      <c r="AK208" s="120"/>
    </row>
    <row r="209" spans="1:37" ht="16.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39"/>
      <c r="AJ209" s="120"/>
      <c r="AK209" s="120"/>
    </row>
    <row r="210" spans="1:37" ht="16.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39"/>
      <c r="AJ210" s="120"/>
      <c r="AK210" s="120"/>
    </row>
    <row r="211" spans="1:37" ht="16.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39"/>
      <c r="AJ211" s="120"/>
      <c r="AK211" s="120"/>
    </row>
    <row r="212" spans="1:37" ht="16.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39"/>
      <c r="AJ212" s="120"/>
      <c r="AK212" s="120"/>
    </row>
    <row r="213" spans="1:37" ht="16.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39"/>
      <c r="AJ213" s="120"/>
      <c r="AK213" s="120"/>
    </row>
    <row r="214" spans="1:37" ht="16.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39"/>
      <c r="AJ214" s="120"/>
      <c r="AK214" s="120"/>
    </row>
    <row r="215" spans="1:37" ht="16.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39"/>
      <c r="AJ215" s="120"/>
      <c r="AK215" s="120"/>
    </row>
    <row r="216" spans="1:37" ht="16.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39"/>
      <c r="AJ216" s="120"/>
      <c r="AK216" s="120"/>
    </row>
    <row r="217" spans="1:37" ht="16.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39"/>
      <c r="AJ217" s="120"/>
      <c r="AK217" s="120"/>
    </row>
    <row r="218" spans="1:37" ht="16.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39"/>
      <c r="AJ218" s="120"/>
      <c r="AK218" s="120"/>
    </row>
    <row r="219" spans="1:37" ht="16.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39"/>
      <c r="AJ219" s="120"/>
      <c r="AK219" s="120"/>
    </row>
    <row r="220" spans="1:37" ht="16.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39"/>
      <c r="AJ220" s="120"/>
      <c r="AK220" s="120"/>
    </row>
    <row r="221" spans="1:37" ht="16.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39"/>
      <c r="AJ221" s="120"/>
      <c r="AK221" s="120"/>
    </row>
    <row r="222" spans="1:37" ht="16.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39"/>
      <c r="AJ222" s="120"/>
      <c r="AK222" s="120"/>
    </row>
    <row r="223" spans="1:37" ht="16.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39"/>
      <c r="AJ223" s="120"/>
      <c r="AK223" s="120"/>
    </row>
    <row r="224" spans="1:37" ht="16.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39"/>
      <c r="AJ224" s="120"/>
      <c r="AK224" s="120"/>
    </row>
    <row r="225" spans="1:37" ht="16.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39"/>
      <c r="AJ225" s="120"/>
      <c r="AK225" s="120"/>
    </row>
    <row r="226" spans="1:37" ht="16.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39"/>
      <c r="AJ226" s="120"/>
      <c r="AK226" s="120"/>
    </row>
    <row r="227" spans="1:37" ht="16.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39"/>
      <c r="AJ227" s="120"/>
      <c r="AK227" s="120"/>
    </row>
    <row r="228" spans="1:37" ht="16.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39"/>
      <c r="AJ228" s="120"/>
      <c r="AK228" s="120"/>
    </row>
    <row r="229" spans="1:37" ht="16.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39"/>
      <c r="AJ229" s="120"/>
      <c r="AK229" s="120"/>
    </row>
    <row r="230" spans="1:37" ht="16.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39"/>
      <c r="AJ230" s="120"/>
      <c r="AK230" s="120"/>
    </row>
    <row r="231" spans="1:37" ht="16.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39"/>
      <c r="AJ231" s="120"/>
      <c r="AK231" s="120"/>
    </row>
    <row r="232" spans="1:37" ht="16.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39"/>
      <c r="AJ232" s="120"/>
      <c r="AK232" s="120"/>
    </row>
    <row r="233" spans="1:37" ht="16.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39"/>
      <c r="AJ233" s="120"/>
      <c r="AK233" s="120"/>
    </row>
    <row r="234" spans="1:37" ht="16.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39"/>
      <c r="AJ234" s="120"/>
      <c r="AK234" s="120"/>
    </row>
    <row r="235" spans="1:37" ht="16.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39"/>
      <c r="AJ235" s="120"/>
      <c r="AK235" s="120"/>
    </row>
    <row r="236" spans="1:37" ht="16.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39"/>
      <c r="AJ236" s="120"/>
      <c r="AK236" s="120"/>
    </row>
    <row r="237" spans="1:37" ht="16.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39"/>
      <c r="AJ237" s="120"/>
      <c r="AK237" s="120"/>
    </row>
    <row r="238" spans="1:37" ht="16.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39"/>
      <c r="AJ238" s="120"/>
      <c r="AK238" s="120"/>
    </row>
    <row r="239" spans="1:37" ht="16.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39"/>
      <c r="AJ239" s="120"/>
      <c r="AK239" s="120"/>
    </row>
    <row r="240" spans="1:37" ht="16.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39"/>
      <c r="AJ240" s="120"/>
      <c r="AK240" s="120"/>
    </row>
    <row r="241" spans="1:37" ht="16.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39"/>
      <c r="AJ241" s="120"/>
      <c r="AK241" s="120"/>
    </row>
    <row r="242" spans="1:37" ht="16.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39"/>
      <c r="AJ242" s="120"/>
      <c r="AK242" s="120"/>
    </row>
    <row r="243" spans="1:37" ht="16.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39"/>
      <c r="AJ243" s="120"/>
      <c r="AK243" s="120"/>
    </row>
    <row r="244" spans="1:37" ht="16.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39"/>
      <c r="AJ244" s="120"/>
      <c r="AK244" s="120"/>
    </row>
    <row r="245" spans="1:37" ht="16.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39"/>
      <c r="AJ245" s="120"/>
      <c r="AK245" s="120"/>
    </row>
    <row r="246" spans="1:37" ht="16.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39"/>
      <c r="AJ246" s="120"/>
      <c r="AK246" s="120"/>
    </row>
    <row r="247" spans="1:37" ht="16.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39"/>
      <c r="AJ247" s="120"/>
      <c r="AK247" s="120"/>
    </row>
    <row r="248" spans="1:37" ht="16.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39"/>
      <c r="AJ248" s="120"/>
      <c r="AK248" s="120"/>
    </row>
    <row r="249" spans="1:37" ht="16.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39"/>
      <c r="AJ249" s="120"/>
      <c r="AK249" s="120"/>
    </row>
    <row r="250" spans="1:37" ht="16.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39"/>
      <c r="AJ250" s="120"/>
      <c r="AK250" s="120"/>
    </row>
    <row r="251" spans="1:37" ht="16.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39"/>
      <c r="AJ251" s="120"/>
      <c r="AK251" s="120"/>
    </row>
    <row r="252" spans="1:37" ht="16.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39"/>
      <c r="AJ252" s="120"/>
      <c r="AK252" s="120"/>
    </row>
    <row r="253" spans="1:37" ht="16.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39"/>
      <c r="AJ253" s="120"/>
      <c r="AK253" s="120"/>
    </row>
    <row r="254" spans="1:37" ht="16.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39"/>
      <c r="AJ254" s="120"/>
      <c r="AK254" s="120"/>
    </row>
    <row r="255" spans="1:37" ht="16.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39"/>
      <c r="AJ255" s="120"/>
      <c r="AK255" s="120"/>
    </row>
    <row r="256" spans="1:37" ht="16.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39"/>
      <c r="AJ256" s="120"/>
      <c r="AK256" s="120"/>
    </row>
    <row r="257" spans="1:37" ht="16.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39"/>
      <c r="AJ257" s="120"/>
      <c r="AK257" s="120"/>
    </row>
    <row r="258" spans="1:37" ht="16.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39"/>
      <c r="AJ258" s="120"/>
      <c r="AK258" s="120"/>
    </row>
    <row r="259" spans="1:37" ht="16.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39"/>
      <c r="AJ259" s="120"/>
      <c r="AK259" s="120"/>
    </row>
    <row r="260" spans="1:37" ht="16.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39"/>
      <c r="AJ260" s="120"/>
      <c r="AK260" s="120"/>
    </row>
    <row r="261" spans="1:37" ht="16.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39"/>
      <c r="AJ261" s="120"/>
      <c r="AK261" s="120"/>
    </row>
    <row r="262" spans="1:37" ht="16.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39"/>
      <c r="AJ262" s="120"/>
      <c r="AK262" s="120"/>
    </row>
  </sheetData>
  <mergeCells count="38">
    <mergeCell ref="AL88:AN88"/>
    <mergeCell ref="AC72:AE72"/>
    <mergeCell ref="AF72:AH72"/>
    <mergeCell ref="U88:U89"/>
    <mergeCell ref="V88:V89"/>
    <mergeCell ref="W88:Y88"/>
    <mergeCell ref="Z88:AB88"/>
    <mergeCell ref="AC88:AE88"/>
    <mergeCell ref="AF88:AH88"/>
    <mergeCell ref="Z72:AB72"/>
    <mergeCell ref="AI72:AK72"/>
    <mergeCell ref="O54:Q54"/>
    <mergeCell ref="R54:T54"/>
    <mergeCell ref="U72:U73"/>
    <mergeCell ref="V72:V73"/>
    <mergeCell ref="W72:Y72"/>
    <mergeCell ref="I15:K15"/>
    <mergeCell ref="A54:A55"/>
    <mergeCell ref="B54:B55"/>
    <mergeCell ref="C54:E54"/>
    <mergeCell ref="F54:H54"/>
    <mergeCell ref="I54:K54"/>
    <mergeCell ref="L15:N15"/>
    <mergeCell ref="L54:N54"/>
    <mergeCell ref="O15:Q15"/>
    <mergeCell ref="R15:T15"/>
    <mergeCell ref="A38:A39"/>
    <mergeCell ref="B38:B39"/>
    <mergeCell ref="C38:E38"/>
    <mergeCell ref="F38:H38"/>
    <mergeCell ref="I38:K38"/>
    <mergeCell ref="L38:N38"/>
    <mergeCell ref="O38:Q38"/>
    <mergeCell ref="R38:T38"/>
    <mergeCell ref="A15:A16"/>
    <mergeCell ref="B15:B16"/>
    <mergeCell ref="C15:E15"/>
    <mergeCell ref="F15:H1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rowBreaks count="2" manualBreakCount="2">
    <brk id="35" max="16383" man="1"/>
    <brk id="71" max="36" man="1"/>
  </rowBreaks>
  <colBreaks count="1" manualBreakCount="1">
    <brk id="20" min="1" max="1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9"/>
  <sheetViews>
    <sheetView view="pageBreakPreview" topLeftCell="A23" zoomScaleSheetLayoutView="100" workbookViewId="0">
      <selection activeCell="F17" sqref="F17"/>
    </sheetView>
  </sheetViews>
  <sheetFormatPr defaultColWidth="8.85546875" defaultRowHeight="15"/>
  <cols>
    <col min="1" max="1" width="6.28515625" customWidth="1"/>
    <col min="2" max="2" width="39.42578125" customWidth="1"/>
    <col min="3" max="3" width="8.140625" customWidth="1"/>
    <col min="4" max="4" width="9.7109375" customWidth="1"/>
    <col min="5" max="6" width="13.7109375" customWidth="1"/>
  </cols>
  <sheetData>
    <row r="1" spans="1:7" ht="15.75">
      <c r="A1" s="70"/>
      <c r="B1" s="71"/>
      <c r="C1" s="70"/>
      <c r="D1" s="70"/>
      <c r="E1" s="70"/>
      <c r="F1" s="70"/>
      <c r="G1" s="70"/>
    </row>
    <row r="2" spans="1:7" ht="15.75">
      <c r="A2" s="70"/>
      <c r="B2" s="71"/>
      <c r="C2" s="70"/>
      <c r="D2" s="70"/>
      <c r="E2" s="70"/>
      <c r="F2" s="70"/>
      <c r="G2" s="70"/>
    </row>
    <row r="3" spans="1:7">
      <c r="B3" s="72"/>
    </row>
    <row r="4" spans="1:7" ht="17.100000000000001" customHeight="1">
      <c r="B4" s="72"/>
    </row>
    <row r="5" spans="1:7" ht="17.100000000000001" customHeight="1">
      <c r="B5" s="72"/>
    </row>
    <row r="6" spans="1:7" ht="17.100000000000001" customHeight="1">
      <c r="B6" s="72"/>
    </row>
    <row r="7" spans="1:7" ht="17.100000000000001" customHeight="1">
      <c r="B7" s="72"/>
    </row>
    <row r="8" spans="1:7" ht="17.100000000000001" customHeight="1">
      <c r="A8" s="510" t="s">
        <v>1</v>
      </c>
      <c r="B8" s="528" t="s">
        <v>2</v>
      </c>
      <c r="C8" s="510" t="s">
        <v>3</v>
      </c>
      <c r="D8" s="529" t="s">
        <v>10</v>
      </c>
      <c r="E8" s="529"/>
      <c r="F8" s="529"/>
      <c r="G8" s="527"/>
    </row>
    <row r="9" spans="1:7" ht="17.100000000000001" customHeight="1">
      <c r="A9" s="510"/>
      <c r="B9" s="528"/>
      <c r="C9" s="510"/>
      <c r="D9" s="97" t="s">
        <v>11</v>
      </c>
      <c r="E9" s="97" t="s">
        <v>12</v>
      </c>
      <c r="F9" s="97" t="s">
        <v>8</v>
      </c>
      <c r="G9" s="527"/>
    </row>
    <row r="10" spans="1:7" ht="19.7" customHeight="1">
      <c r="A10" s="36">
        <v>1</v>
      </c>
      <c r="B10" s="101" t="s">
        <v>39</v>
      </c>
      <c r="C10" s="86" t="s">
        <v>147</v>
      </c>
      <c r="D10" s="86">
        <v>22</v>
      </c>
      <c r="E10" s="86">
        <v>23</v>
      </c>
      <c r="F10" s="86">
        <f>D10+E10</f>
        <v>45</v>
      </c>
      <c r="G10" s="79"/>
    </row>
    <row r="11" spans="1:7" ht="19.7" customHeight="1">
      <c r="A11" s="36">
        <v>2</v>
      </c>
      <c r="B11" s="101" t="s">
        <v>40</v>
      </c>
      <c r="C11" s="86" t="s">
        <v>147</v>
      </c>
      <c r="D11" s="86">
        <v>271</v>
      </c>
      <c r="E11" s="86">
        <v>275</v>
      </c>
      <c r="F11" s="86">
        <f>D11+E11</f>
        <v>546</v>
      </c>
      <c r="G11" s="79"/>
    </row>
    <row r="12" spans="1:7" ht="19.7" customHeight="1">
      <c r="A12" s="36">
        <v>3</v>
      </c>
      <c r="B12" s="101" t="s">
        <v>20</v>
      </c>
      <c r="C12" s="86" t="s">
        <v>147</v>
      </c>
      <c r="D12" s="86">
        <v>7</v>
      </c>
      <c r="E12" s="86">
        <v>3</v>
      </c>
      <c r="F12" s="86">
        <f>D12+E12</f>
        <v>10</v>
      </c>
      <c r="G12" s="79"/>
    </row>
    <row r="13" spans="1:7" ht="19.7" customHeight="1">
      <c r="A13" s="36">
        <v>4</v>
      </c>
      <c r="B13" s="101" t="s">
        <v>21</v>
      </c>
      <c r="C13" s="86" t="s">
        <v>147</v>
      </c>
      <c r="D13" s="86">
        <v>0</v>
      </c>
      <c r="E13" s="86">
        <v>0</v>
      </c>
      <c r="F13" s="86">
        <f>D13+E13</f>
        <v>0</v>
      </c>
      <c r="G13" s="79"/>
    </row>
    <row r="14" spans="1:7" ht="19.7" customHeight="1">
      <c r="A14" s="36">
        <v>5</v>
      </c>
      <c r="B14" s="101" t="s">
        <v>162</v>
      </c>
      <c r="C14" s="86" t="s">
        <v>147</v>
      </c>
      <c r="D14" s="86">
        <v>74</v>
      </c>
      <c r="E14" s="86">
        <v>39</v>
      </c>
      <c r="F14" s="86">
        <f>D14+E14</f>
        <v>113</v>
      </c>
      <c r="G14" s="79"/>
    </row>
    <row r="15" spans="1:7" ht="30">
      <c r="A15" s="36">
        <v>6</v>
      </c>
      <c r="B15" s="101" t="s">
        <v>22</v>
      </c>
      <c r="C15" s="86" t="s">
        <v>147</v>
      </c>
      <c r="D15" s="86">
        <v>1</v>
      </c>
      <c r="E15" s="86">
        <v>1</v>
      </c>
      <c r="F15" s="86">
        <f t="shared" ref="F15:F24" si="0">D15+E15</f>
        <v>2</v>
      </c>
      <c r="G15" s="79"/>
    </row>
    <row r="16" spans="1:7" ht="30">
      <c r="A16" s="36">
        <v>7</v>
      </c>
      <c r="B16" s="101" t="s">
        <v>23</v>
      </c>
      <c r="C16" s="86" t="s">
        <v>147</v>
      </c>
      <c r="D16" s="86">
        <v>4</v>
      </c>
      <c r="E16" s="86">
        <v>2</v>
      </c>
      <c r="F16" s="86">
        <f t="shared" si="0"/>
        <v>6</v>
      </c>
      <c r="G16" s="79"/>
    </row>
    <row r="17" spans="1:7" ht="19.7" customHeight="1">
      <c r="A17" s="36">
        <v>8</v>
      </c>
      <c r="B17" s="101" t="s">
        <v>42</v>
      </c>
      <c r="C17" s="86" t="s">
        <v>147</v>
      </c>
      <c r="D17" s="86">
        <v>167</v>
      </c>
      <c r="E17" s="86">
        <v>196</v>
      </c>
      <c r="F17" s="86">
        <f t="shared" si="0"/>
        <v>363</v>
      </c>
      <c r="G17" s="79"/>
    </row>
    <row r="18" spans="1:7" ht="19.7" customHeight="1">
      <c r="A18" s="36">
        <v>9</v>
      </c>
      <c r="B18" s="101" t="s">
        <v>43</v>
      </c>
      <c r="C18" s="86" t="s">
        <v>147</v>
      </c>
      <c r="D18" s="86">
        <v>541</v>
      </c>
      <c r="E18" s="86">
        <v>372</v>
      </c>
      <c r="F18" s="86">
        <f t="shared" si="0"/>
        <v>913</v>
      </c>
      <c r="G18" s="79"/>
    </row>
    <row r="19" spans="1:7" ht="19.7" customHeight="1">
      <c r="A19" s="36">
        <v>10</v>
      </c>
      <c r="B19" s="101" t="s">
        <v>24</v>
      </c>
      <c r="C19" s="86" t="s">
        <v>147</v>
      </c>
      <c r="D19" s="86">
        <v>0</v>
      </c>
      <c r="E19" s="86">
        <v>50</v>
      </c>
      <c r="F19" s="86">
        <f t="shared" si="0"/>
        <v>50</v>
      </c>
      <c r="G19" s="79"/>
    </row>
    <row r="20" spans="1:7" ht="19.7" customHeight="1">
      <c r="A20" s="36">
        <v>11</v>
      </c>
      <c r="B20" s="101" t="s">
        <v>25</v>
      </c>
      <c r="C20" s="86" t="s">
        <v>147</v>
      </c>
      <c r="D20" s="86">
        <v>0</v>
      </c>
      <c r="E20" s="86">
        <v>0</v>
      </c>
      <c r="F20" s="86">
        <f t="shared" si="0"/>
        <v>0</v>
      </c>
      <c r="G20" s="79"/>
    </row>
    <row r="21" spans="1:7" ht="19.7" customHeight="1">
      <c r="A21" s="36">
        <v>12</v>
      </c>
      <c r="B21" s="101" t="s">
        <v>26</v>
      </c>
      <c r="C21" s="86" t="s">
        <v>147</v>
      </c>
      <c r="D21" s="86">
        <v>0</v>
      </c>
      <c r="E21" s="86">
        <v>0</v>
      </c>
      <c r="F21" s="86">
        <f t="shared" si="0"/>
        <v>0</v>
      </c>
      <c r="G21" s="79"/>
    </row>
    <row r="22" spans="1:7" ht="19.7" customHeight="1">
      <c r="A22" s="36">
        <v>13</v>
      </c>
      <c r="B22" s="101" t="s">
        <v>27</v>
      </c>
      <c r="C22" s="86" t="s">
        <v>147</v>
      </c>
      <c r="D22" s="86">
        <v>35</v>
      </c>
      <c r="E22" s="86">
        <v>8</v>
      </c>
      <c r="F22" s="86">
        <f t="shared" si="0"/>
        <v>43</v>
      </c>
      <c r="G22" s="79"/>
    </row>
    <row r="23" spans="1:7" ht="19.7" customHeight="1">
      <c r="A23" s="36">
        <v>14</v>
      </c>
      <c r="B23" s="101" t="s">
        <v>28</v>
      </c>
      <c r="C23" s="86" t="s">
        <v>86</v>
      </c>
      <c r="D23" s="86">
        <v>0</v>
      </c>
      <c r="E23" s="86">
        <v>0</v>
      </c>
      <c r="F23" s="86">
        <f t="shared" si="0"/>
        <v>0</v>
      </c>
      <c r="G23" s="79"/>
    </row>
    <row r="24" spans="1:7" ht="19.7" customHeight="1">
      <c r="A24" s="36">
        <v>15</v>
      </c>
      <c r="B24" s="101" t="s">
        <v>29</v>
      </c>
      <c r="C24" s="86" t="s">
        <v>147</v>
      </c>
      <c r="D24" s="86">
        <v>22</v>
      </c>
      <c r="E24" s="86">
        <v>2</v>
      </c>
      <c r="F24" s="86">
        <f t="shared" si="0"/>
        <v>24</v>
      </c>
      <c r="G24" s="79"/>
    </row>
    <row r="25" spans="1:7" ht="19.7" customHeight="1">
      <c r="A25" s="36">
        <v>16</v>
      </c>
      <c r="B25" s="101" t="s">
        <v>30</v>
      </c>
      <c r="C25" s="86" t="s">
        <v>147</v>
      </c>
      <c r="D25" s="86">
        <v>2994</v>
      </c>
      <c r="E25" s="86">
        <v>1926</v>
      </c>
      <c r="F25" s="86" t="s">
        <v>161</v>
      </c>
      <c r="G25" s="79"/>
    </row>
    <row r="26" spans="1:7" ht="19.7" customHeight="1">
      <c r="A26" s="36">
        <v>17</v>
      </c>
      <c r="B26" s="101" t="s">
        <v>31</v>
      </c>
      <c r="C26" s="86" t="s">
        <v>147</v>
      </c>
      <c r="D26" s="86">
        <v>68</v>
      </c>
      <c r="E26" s="86">
        <v>51</v>
      </c>
      <c r="F26" s="86" t="s">
        <v>159</v>
      </c>
      <c r="G26" s="79"/>
    </row>
    <row r="27" spans="1:7" ht="19.7" customHeight="1">
      <c r="A27" s="36">
        <v>18</v>
      </c>
      <c r="B27" s="102" t="s">
        <v>32</v>
      </c>
      <c r="C27" s="100" t="s">
        <v>147</v>
      </c>
      <c r="D27" s="100">
        <v>0</v>
      </c>
      <c r="E27" s="100">
        <v>0</v>
      </c>
      <c r="F27" s="100">
        <f>D27+E27</f>
        <v>0</v>
      </c>
      <c r="G27" s="79"/>
    </row>
    <row r="28" spans="1:7" ht="19.7" customHeight="1">
      <c r="A28" s="36">
        <v>19</v>
      </c>
      <c r="B28" s="101" t="s">
        <v>33</v>
      </c>
      <c r="C28" s="86" t="s">
        <v>147</v>
      </c>
      <c r="D28" s="86">
        <v>0</v>
      </c>
      <c r="E28" s="86">
        <v>2</v>
      </c>
      <c r="F28" s="86">
        <v>2</v>
      </c>
      <c r="G28" s="79"/>
    </row>
    <row r="29" spans="1:7" ht="19.7" customHeight="1">
      <c r="A29" s="36">
        <v>20</v>
      </c>
      <c r="B29" s="101" t="s">
        <v>34</v>
      </c>
      <c r="C29" s="86" t="s">
        <v>147</v>
      </c>
      <c r="D29" s="86">
        <v>0</v>
      </c>
      <c r="E29" s="86">
        <v>0</v>
      </c>
      <c r="F29" s="86">
        <f t="shared" ref="F29:F35" si="1">D29+E29</f>
        <v>0</v>
      </c>
      <c r="G29" s="79"/>
    </row>
    <row r="30" spans="1:7" ht="19.7" customHeight="1">
      <c r="A30" s="36">
        <v>21</v>
      </c>
      <c r="B30" s="101" t="s">
        <v>35</v>
      </c>
      <c r="C30" s="86" t="s">
        <v>147</v>
      </c>
      <c r="D30" s="86">
        <v>0</v>
      </c>
      <c r="E30" s="86">
        <v>0</v>
      </c>
      <c r="F30" s="86">
        <f t="shared" si="1"/>
        <v>0</v>
      </c>
      <c r="G30" s="79"/>
    </row>
    <row r="31" spans="1:7" ht="19.7" customHeight="1">
      <c r="A31" s="36">
        <v>22</v>
      </c>
      <c r="B31" s="101" t="s">
        <v>36</v>
      </c>
      <c r="C31" s="86" t="s">
        <v>147</v>
      </c>
      <c r="D31" s="86">
        <v>0</v>
      </c>
      <c r="E31" s="86">
        <v>0</v>
      </c>
      <c r="F31" s="86">
        <f t="shared" si="1"/>
        <v>0</v>
      </c>
      <c r="G31" s="79"/>
    </row>
    <row r="32" spans="1:7" ht="19.7" customHeight="1">
      <c r="A32" s="36">
        <v>23</v>
      </c>
      <c r="B32" s="101" t="s">
        <v>44</v>
      </c>
      <c r="C32" s="86" t="s">
        <v>147</v>
      </c>
      <c r="D32" s="86">
        <v>0</v>
      </c>
      <c r="E32" s="86">
        <v>218</v>
      </c>
      <c r="F32" s="86">
        <f t="shared" si="1"/>
        <v>218</v>
      </c>
      <c r="G32" s="79"/>
    </row>
    <row r="33" spans="1:7" ht="19.7" customHeight="1">
      <c r="A33" s="36">
        <v>24</v>
      </c>
      <c r="B33" s="101" t="s">
        <v>45</v>
      </c>
      <c r="C33" s="86" t="s">
        <v>147</v>
      </c>
      <c r="D33" s="86">
        <v>2391</v>
      </c>
      <c r="E33" s="86">
        <v>444</v>
      </c>
      <c r="F33" s="86">
        <f t="shared" si="1"/>
        <v>2835</v>
      </c>
      <c r="G33" s="79"/>
    </row>
    <row r="34" spans="1:7" ht="19.7" customHeight="1">
      <c r="A34" s="36">
        <v>25</v>
      </c>
      <c r="B34" s="101" t="s">
        <v>38</v>
      </c>
      <c r="C34" s="86" t="s">
        <v>86</v>
      </c>
      <c r="D34" s="86">
        <v>4</v>
      </c>
      <c r="E34" s="86">
        <v>4</v>
      </c>
      <c r="F34" s="86">
        <f t="shared" si="1"/>
        <v>8</v>
      </c>
      <c r="G34" s="79"/>
    </row>
    <row r="35" spans="1:7" ht="19.7" customHeight="1">
      <c r="A35" s="36">
        <v>26</v>
      </c>
      <c r="B35" s="101" t="s">
        <v>37</v>
      </c>
      <c r="C35" s="86" t="s">
        <v>86</v>
      </c>
      <c r="D35" s="86">
        <v>0</v>
      </c>
      <c r="E35" s="86">
        <v>0</v>
      </c>
      <c r="F35" s="86">
        <f t="shared" si="1"/>
        <v>0</v>
      </c>
      <c r="G35" s="79"/>
    </row>
    <row r="36" spans="1:7">
      <c r="A36" s="93"/>
      <c r="B36" s="91"/>
      <c r="C36" s="99"/>
      <c r="D36" s="99"/>
      <c r="E36" s="99"/>
      <c r="F36" s="99"/>
      <c r="G36" s="79"/>
    </row>
    <row r="37" spans="1:7">
      <c r="A37" t="s">
        <v>160</v>
      </c>
      <c r="B37" s="72"/>
    </row>
    <row r="38" spans="1:7">
      <c r="A38" t="s">
        <v>158</v>
      </c>
      <c r="B38" s="72"/>
    </row>
    <row r="39" spans="1:7">
      <c r="B39" s="72"/>
    </row>
    <row r="40" spans="1:7">
      <c r="B40" s="72"/>
    </row>
    <row r="41" spans="1:7">
      <c r="B41" s="72"/>
    </row>
    <row r="42" spans="1:7">
      <c r="B42" s="72"/>
    </row>
    <row r="43" spans="1:7">
      <c r="B43" s="72"/>
    </row>
    <row r="44" spans="1:7">
      <c r="B44" s="72"/>
    </row>
    <row r="45" spans="1:7">
      <c r="B45" s="72"/>
    </row>
    <row r="46" spans="1:7">
      <c r="B46" s="72"/>
    </row>
    <row r="47" spans="1:7">
      <c r="B47" s="72"/>
    </row>
    <row r="48" spans="1:7">
      <c r="B48" s="72"/>
    </row>
    <row r="49" spans="2:2">
      <c r="B49" s="72"/>
    </row>
  </sheetData>
  <mergeCells count="5">
    <mergeCell ref="G8:G9"/>
    <mergeCell ref="A8:A9"/>
    <mergeCell ref="B8:B9"/>
    <mergeCell ref="C8:C9"/>
    <mergeCell ref="D8:F8"/>
  </mergeCells>
  <pageMargins left="0.7" right="0.7" top="0.75" bottom="0.75" header="0.3" footer="0.3"/>
  <pageSetup paperSize="513" scale="97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7:G35"/>
  <sheetViews>
    <sheetView view="pageBreakPreview" topLeftCell="A10" zoomScale="70" zoomScaleSheetLayoutView="70" zoomScalePageLayoutView="70" workbookViewId="0">
      <selection activeCell="J21" sqref="J21"/>
    </sheetView>
  </sheetViews>
  <sheetFormatPr defaultColWidth="8.85546875" defaultRowHeight="16.5"/>
  <cols>
    <col min="1" max="1" width="8" style="120" customWidth="1"/>
    <col min="2" max="2" width="19.42578125" style="120" customWidth="1"/>
    <col min="3" max="4" width="16.42578125" style="139" customWidth="1"/>
    <col min="5" max="5" width="16.28515625" style="139" customWidth="1"/>
    <col min="6" max="6" width="15.85546875" style="139" customWidth="1"/>
    <col min="7" max="7" width="11.85546875" style="120" customWidth="1"/>
  </cols>
  <sheetData>
    <row r="7" spans="1:7" ht="15.75">
      <c r="A7" s="105"/>
      <c r="B7" s="105"/>
      <c r="C7" s="106"/>
      <c r="D7" s="106"/>
      <c r="E7" s="106"/>
      <c r="F7" s="106"/>
      <c r="G7" s="105"/>
    </row>
    <row r="8" spans="1:7" ht="15.75">
      <c r="A8" s="105"/>
      <c r="B8" s="105"/>
      <c r="C8" s="106"/>
      <c r="D8" s="106"/>
      <c r="E8" s="106"/>
      <c r="F8" s="106"/>
      <c r="G8" s="105"/>
    </row>
    <row r="9" spans="1:7" ht="31.5">
      <c r="A9" s="288" t="s">
        <v>1</v>
      </c>
      <c r="B9" s="288" t="s">
        <v>148</v>
      </c>
      <c r="C9" s="288" t="s">
        <v>4</v>
      </c>
      <c r="D9" s="288" t="s">
        <v>6</v>
      </c>
      <c r="E9" s="288" t="s">
        <v>5</v>
      </c>
      <c r="F9" s="288" t="s">
        <v>7</v>
      </c>
      <c r="G9" s="288" t="s">
        <v>8</v>
      </c>
    </row>
    <row r="10" spans="1:7" ht="31.5">
      <c r="A10" s="305">
        <v>1</v>
      </c>
      <c r="B10" s="309" t="s">
        <v>46</v>
      </c>
      <c r="C10" s="292">
        <v>2</v>
      </c>
      <c r="D10" s="292">
        <v>0</v>
      </c>
      <c r="E10" s="292">
        <v>7</v>
      </c>
      <c r="F10" s="292">
        <v>2</v>
      </c>
      <c r="G10" s="292">
        <f>SUM(C10:F10)</f>
        <v>11</v>
      </c>
    </row>
    <row r="11" spans="1:7" ht="31.5">
      <c r="A11" s="305">
        <v>2</v>
      </c>
      <c r="B11" s="309" t="s">
        <v>52</v>
      </c>
      <c r="C11" s="292">
        <v>236</v>
      </c>
      <c r="D11" s="292">
        <v>159</v>
      </c>
      <c r="E11" s="292">
        <v>63</v>
      </c>
      <c r="F11" s="292">
        <v>155</v>
      </c>
      <c r="G11" s="292">
        <f t="shared" ref="G11:G21" si="0">SUM(C11:F11)</f>
        <v>613</v>
      </c>
    </row>
    <row r="12" spans="1:7" ht="31.5">
      <c r="A12" s="305">
        <v>3</v>
      </c>
      <c r="B12" s="309" t="s">
        <v>48</v>
      </c>
      <c r="C12" s="292">
        <v>19</v>
      </c>
      <c r="D12" s="292">
        <v>5</v>
      </c>
      <c r="E12" s="292">
        <v>18</v>
      </c>
      <c r="F12" s="292">
        <v>8</v>
      </c>
      <c r="G12" s="292">
        <f t="shared" si="0"/>
        <v>50</v>
      </c>
    </row>
    <row r="13" spans="1:7" ht="31.5">
      <c r="A13" s="305">
        <v>4</v>
      </c>
      <c r="B13" s="309" t="s">
        <v>55</v>
      </c>
      <c r="C13" s="292">
        <v>45</v>
      </c>
      <c r="D13" s="292">
        <v>22</v>
      </c>
      <c r="E13" s="292">
        <v>17</v>
      </c>
      <c r="F13" s="292">
        <v>14</v>
      </c>
      <c r="G13" s="292">
        <f t="shared" si="0"/>
        <v>98</v>
      </c>
    </row>
    <row r="14" spans="1:7" ht="15.75">
      <c r="A14" s="305">
        <v>5</v>
      </c>
      <c r="B14" s="309" t="s">
        <v>54</v>
      </c>
      <c r="C14" s="292">
        <v>10</v>
      </c>
      <c r="D14" s="292">
        <v>9</v>
      </c>
      <c r="E14" s="292">
        <v>10</v>
      </c>
      <c r="F14" s="292">
        <v>11</v>
      </c>
      <c r="G14" s="292">
        <f t="shared" si="0"/>
        <v>40</v>
      </c>
    </row>
    <row r="15" spans="1:7" ht="47.25">
      <c r="A15" s="305">
        <v>6</v>
      </c>
      <c r="B15" s="309" t="s">
        <v>50</v>
      </c>
      <c r="C15" s="292">
        <v>0</v>
      </c>
      <c r="D15" s="292">
        <v>10</v>
      </c>
      <c r="E15" s="292">
        <v>2</v>
      </c>
      <c r="F15" s="292">
        <v>1</v>
      </c>
      <c r="G15" s="292">
        <f t="shared" si="0"/>
        <v>13</v>
      </c>
    </row>
    <row r="16" spans="1:7" ht="15.75">
      <c r="A16" s="305">
        <v>7</v>
      </c>
      <c r="B16" s="309" t="s">
        <v>56</v>
      </c>
      <c r="C16" s="292">
        <v>0</v>
      </c>
      <c r="D16" s="292">
        <v>5</v>
      </c>
      <c r="E16" s="292">
        <v>3</v>
      </c>
      <c r="F16" s="292">
        <v>0</v>
      </c>
      <c r="G16" s="292">
        <f t="shared" si="0"/>
        <v>8</v>
      </c>
    </row>
    <row r="17" spans="1:7" ht="63">
      <c r="A17" s="305">
        <v>8</v>
      </c>
      <c r="B17" s="309" t="s">
        <v>49</v>
      </c>
      <c r="C17" s="292">
        <v>31</v>
      </c>
      <c r="D17" s="292">
        <v>19</v>
      </c>
      <c r="E17" s="292">
        <v>82</v>
      </c>
      <c r="F17" s="292">
        <v>12</v>
      </c>
      <c r="G17" s="292">
        <f t="shared" si="0"/>
        <v>144</v>
      </c>
    </row>
    <row r="18" spans="1:7" ht="47.25">
      <c r="A18" s="305">
        <v>9</v>
      </c>
      <c r="B18" s="309" t="s">
        <v>47</v>
      </c>
      <c r="C18" s="292">
        <v>56</v>
      </c>
      <c r="D18" s="292">
        <v>0</v>
      </c>
      <c r="E18" s="292">
        <v>11</v>
      </c>
      <c r="F18" s="292">
        <v>20</v>
      </c>
      <c r="G18" s="292">
        <f t="shared" si="0"/>
        <v>87</v>
      </c>
    </row>
    <row r="19" spans="1:7" ht="15.75">
      <c r="A19" s="305">
        <v>10</v>
      </c>
      <c r="B19" s="309" t="s">
        <v>53</v>
      </c>
      <c r="C19" s="292">
        <v>28</v>
      </c>
      <c r="D19" s="292">
        <v>23</v>
      </c>
      <c r="E19" s="292">
        <v>10</v>
      </c>
      <c r="F19" s="292">
        <v>2</v>
      </c>
      <c r="G19" s="292">
        <f t="shared" si="0"/>
        <v>63</v>
      </c>
    </row>
    <row r="20" spans="1:7" ht="47.25">
      <c r="A20" s="305">
        <v>11</v>
      </c>
      <c r="B20" s="309" t="s">
        <v>51</v>
      </c>
      <c r="C20" s="292">
        <v>11</v>
      </c>
      <c r="D20" s="292">
        <v>2</v>
      </c>
      <c r="E20" s="292">
        <v>1</v>
      </c>
      <c r="F20" s="292">
        <v>2</v>
      </c>
      <c r="G20" s="292">
        <f t="shared" si="0"/>
        <v>16</v>
      </c>
    </row>
    <row r="21" spans="1:7" ht="47.25">
      <c r="A21" s="305">
        <v>12</v>
      </c>
      <c r="B21" s="309" t="s">
        <v>57</v>
      </c>
      <c r="C21" s="292">
        <v>14</v>
      </c>
      <c r="D21" s="292">
        <v>7</v>
      </c>
      <c r="E21" s="292">
        <v>31</v>
      </c>
      <c r="F21" s="292">
        <v>4</v>
      </c>
      <c r="G21" s="292">
        <f t="shared" si="0"/>
        <v>56</v>
      </c>
    </row>
    <row r="22" spans="1:7" ht="15.75">
      <c r="A22" s="105"/>
      <c r="B22" s="105"/>
      <c r="C22" s="106"/>
      <c r="D22" s="106"/>
      <c r="E22" s="106"/>
      <c r="F22" s="106"/>
      <c r="G22" s="105"/>
    </row>
    <row r="23" spans="1:7" ht="15.75">
      <c r="A23" s="105"/>
      <c r="B23" s="105"/>
      <c r="C23" s="106"/>
      <c r="D23" s="106"/>
      <c r="E23" s="106"/>
      <c r="F23" s="105"/>
      <c r="G23" s="105"/>
    </row>
    <row r="24" spans="1:7" ht="15.75">
      <c r="A24" s="105"/>
      <c r="B24" s="105"/>
      <c r="C24" s="106"/>
      <c r="D24" s="542" t="s">
        <v>171</v>
      </c>
      <c r="E24" s="542"/>
      <c r="F24" s="542"/>
      <c r="G24" s="105"/>
    </row>
    <row r="25" spans="1:7" ht="15.75">
      <c r="A25" s="105"/>
      <c r="B25" s="105"/>
      <c r="C25" s="106"/>
      <c r="D25" s="105"/>
      <c r="E25" s="106"/>
      <c r="F25" s="105"/>
      <c r="G25" s="105"/>
    </row>
    <row r="26" spans="1:7" ht="15.75">
      <c r="A26" s="105"/>
      <c r="B26" s="105"/>
      <c r="C26" s="106"/>
      <c r="D26" s="105"/>
      <c r="E26" s="106"/>
      <c r="F26" s="105"/>
      <c r="G26" s="105"/>
    </row>
    <row r="27" spans="1:7" ht="15.75">
      <c r="A27" s="105"/>
      <c r="B27" s="105"/>
      <c r="C27" s="106"/>
      <c r="D27" s="105"/>
      <c r="E27" s="106"/>
      <c r="F27" s="105"/>
      <c r="G27" s="105"/>
    </row>
    <row r="28" spans="1:7" ht="15.75">
      <c r="A28" s="105"/>
      <c r="B28" s="105"/>
      <c r="C28" s="106"/>
      <c r="D28" s="531" t="s">
        <v>172</v>
      </c>
      <c r="E28" s="530"/>
      <c r="F28" s="530"/>
      <c r="G28" s="105"/>
    </row>
    <row r="29" spans="1:7" ht="15.75">
      <c r="A29" s="105"/>
      <c r="B29" s="105"/>
      <c r="C29" s="106"/>
      <c r="D29" s="542" t="s">
        <v>173</v>
      </c>
      <c r="E29" s="542"/>
      <c r="F29" s="542"/>
      <c r="G29" s="105"/>
    </row>
    <row r="30" spans="1:7" ht="15.75">
      <c r="A30" s="105"/>
      <c r="B30" s="105"/>
      <c r="C30" s="106"/>
      <c r="D30" s="542" t="s">
        <v>174</v>
      </c>
      <c r="E30" s="542"/>
      <c r="F30" s="542"/>
      <c r="G30" s="105"/>
    </row>
    <row r="31" spans="1:7" ht="15.75">
      <c r="A31" s="105"/>
      <c r="B31" s="105"/>
      <c r="C31" s="106"/>
      <c r="D31" s="106"/>
      <c r="E31" s="106"/>
      <c r="F31" s="106"/>
      <c r="G31" s="105"/>
    </row>
    <row r="32" spans="1:7" ht="15.75">
      <c r="A32" s="105"/>
      <c r="B32" s="105"/>
      <c r="C32" s="106"/>
      <c r="D32" s="106"/>
      <c r="E32" s="106"/>
      <c r="F32" s="106"/>
      <c r="G32" s="105"/>
    </row>
    <row r="33" spans="1:7" ht="15.75">
      <c r="A33" s="105"/>
      <c r="B33" s="105"/>
      <c r="C33" s="106"/>
      <c r="D33" s="106"/>
      <c r="E33" s="106"/>
      <c r="F33" s="106"/>
      <c r="G33" s="105"/>
    </row>
    <row r="34" spans="1:7" ht="15.75">
      <c r="A34" s="105"/>
      <c r="B34" s="105"/>
      <c r="C34" s="106"/>
      <c r="D34" s="106"/>
      <c r="E34" s="106"/>
      <c r="F34" s="106"/>
      <c r="G34" s="105"/>
    </row>
    <row r="35" spans="1:7" ht="15.75">
      <c r="A35" s="105"/>
      <c r="B35" s="105"/>
      <c r="C35" s="106"/>
      <c r="D35" s="106"/>
      <c r="E35" s="106"/>
      <c r="F35" s="106"/>
      <c r="G35" s="105"/>
    </row>
  </sheetData>
  <mergeCells count="4">
    <mergeCell ref="D24:F24"/>
    <mergeCell ref="D28:F28"/>
    <mergeCell ref="D29:F29"/>
    <mergeCell ref="D30:F30"/>
  </mergeCells>
  <pageMargins left="0.7" right="0.7" top="0.75" bottom="0.75" header="0.3" footer="0.3"/>
  <pageSetup paperSize="258" scale="82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58"/>
  <sheetViews>
    <sheetView view="pageBreakPreview" topLeftCell="A4" zoomScale="70" zoomScaleNormal="70" zoomScaleSheetLayoutView="70" zoomScalePageLayoutView="70" workbookViewId="0">
      <selection activeCell="J21" sqref="J21"/>
    </sheetView>
  </sheetViews>
  <sheetFormatPr defaultColWidth="8.85546875" defaultRowHeight="16.5"/>
  <cols>
    <col min="1" max="1" width="5.42578125" style="120" customWidth="1"/>
    <col min="2" max="2" width="23.42578125" style="120" customWidth="1"/>
    <col min="3" max="3" width="14" style="120" customWidth="1"/>
    <col min="4" max="5" width="14.7109375" style="120" customWidth="1"/>
    <col min="6" max="6" width="15.85546875" style="120" customWidth="1"/>
    <col min="7" max="7" width="15" style="120" customWidth="1"/>
    <col min="8" max="8" width="15.28515625" style="120" customWidth="1"/>
    <col min="9" max="9" width="13.42578125" style="120" customWidth="1"/>
    <col min="10" max="10" width="15" style="120" customWidth="1"/>
    <col min="11" max="11" width="15.42578125" style="120" customWidth="1"/>
    <col min="12" max="12" width="12.42578125" style="120" customWidth="1"/>
    <col min="13" max="13" width="14.7109375" style="120" customWidth="1"/>
    <col min="14" max="14" width="17.28515625" style="120" customWidth="1"/>
  </cols>
  <sheetData>
    <row r="1" spans="1:14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15.75">
      <c r="A7" s="105"/>
      <c r="B7" s="105"/>
      <c r="C7" s="105"/>
      <c r="D7" s="105"/>
      <c r="E7" s="105"/>
      <c r="F7" s="105"/>
      <c r="G7" s="105"/>
      <c r="H7" s="121"/>
      <c r="I7" s="121"/>
      <c r="J7" s="121"/>
      <c r="K7" s="121"/>
      <c r="L7" s="121"/>
      <c r="M7" s="121"/>
      <c r="N7" s="121"/>
    </row>
    <row r="8" spans="1:14" ht="15.75">
      <c r="A8" s="105"/>
      <c r="B8" s="105"/>
      <c r="C8" s="105"/>
      <c r="D8" s="105"/>
      <c r="E8" s="105"/>
      <c r="F8" s="105"/>
      <c r="G8" s="105"/>
      <c r="H8" s="121"/>
      <c r="I8" s="121"/>
      <c r="J8" s="121"/>
      <c r="K8" s="121"/>
      <c r="L8" s="121"/>
      <c r="M8" s="121"/>
      <c r="N8" s="121"/>
    </row>
    <row r="9" spans="1:14" ht="15.75">
      <c r="A9" s="105"/>
      <c r="B9" s="105"/>
      <c r="C9" s="105"/>
      <c r="D9" s="105"/>
      <c r="E9" s="105"/>
      <c r="F9" s="105"/>
      <c r="G9" s="105"/>
      <c r="H9" s="121"/>
      <c r="I9" s="121"/>
      <c r="J9" s="121"/>
      <c r="K9" s="121"/>
      <c r="L9" s="121"/>
      <c r="M9" s="121"/>
      <c r="N9" s="121"/>
    </row>
    <row r="10" spans="1:14" ht="15.75">
      <c r="A10" s="105"/>
      <c r="B10" s="105"/>
      <c r="C10" s="105"/>
      <c r="D10" s="105"/>
      <c r="E10" s="105"/>
      <c r="F10" s="105"/>
      <c r="G10" s="105"/>
      <c r="H10" s="121"/>
      <c r="I10" s="121"/>
      <c r="J10" s="121"/>
      <c r="K10" s="121"/>
      <c r="L10" s="121"/>
      <c r="M10" s="121"/>
      <c r="N10" s="121"/>
    </row>
    <row r="11" spans="1:14" ht="15.75">
      <c r="A11" s="105"/>
      <c r="B11" s="105"/>
      <c r="C11" s="105"/>
      <c r="D11" s="105"/>
      <c r="E11" s="105"/>
      <c r="F11" s="105"/>
      <c r="G11" s="105"/>
      <c r="H11" s="121"/>
      <c r="I11" s="121"/>
      <c r="J11" s="121"/>
      <c r="K11" s="121"/>
      <c r="L11" s="121"/>
      <c r="M11" s="121"/>
      <c r="N11" s="121"/>
    </row>
    <row r="12" spans="1:14" ht="15.75">
      <c r="A12" s="105"/>
      <c r="B12" s="105"/>
      <c r="C12" s="105"/>
      <c r="D12" s="105"/>
      <c r="E12" s="105"/>
      <c r="F12" s="105"/>
      <c r="G12" s="105"/>
      <c r="H12" s="121"/>
      <c r="I12" s="121"/>
      <c r="J12" s="121"/>
      <c r="K12" s="121"/>
      <c r="L12" s="121"/>
      <c r="M12" s="121"/>
      <c r="N12" s="121"/>
    </row>
    <row r="13" spans="1:14" s="163" customFormat="1" ht="93.75" customHeight="1">
      <c r="A13" s="288" t="s">
        <v>1</v>
      </c>
      <c r="B13" s="288" t="s">
        <v>14</v>
      </c>
      <c r="C13" s="288" t="s">
        <v>46</v>
      </c>
      <c r="D13" s="288" t="s">
        <v>52</v>
      </c>
      <c r="E13" s="288" t="s">
        <v>48</v>
      </c>
      <c r="F13" s="288" t="s">
        <v>55</v>
      </c>
      <c r="G13" s="288" t="s">
        <v>54</v>
      </c>
      <c r="H13" s="192" t="s">
        <v>50</v>
      </c>
      <c r="I13" s="192" t="s">
        <v>56</v>
      </c>
      <c r="J13" s="192" t="s">
        <v>49</v>
      </c>
      <c r="K13" s="192" t="s">
        <v>47</v>
      </c>
      <c r="L13" s="192" t="s">
        <v>53</v>
      </c>
      <c r="M13" s="192" t="s">
        <v>51</v>
      </c>
      <c r="N13" s="192" t="s">
        <v>57</v>
      </c>
    </row>
    <row r="14" spans="1:14" s="163" customFormat="1" ht="26.25" customHeight="1">
      <c r="A14" s="287">
        <v>1</v>
      </c>
      <c r="B14" s="287">
        <v>2</v>
      </c>
      <c r="C14" s="287">
        <v>3</v>
      </c>
      <c r="D14" s="287">
        <v>4</v>
      </c>
      <c r="E14" s="287">
        <v>5</v>
      </c>
      <c r="F14" s="287">
        <v>6</v>
      </c>
      <c r="G14" s="287">
        <v>7</v>
      </c>
      <c r="H14" s="152">
        <v>8</v>
      </c>
      <c r="I14" s="152">
        <v>9</v>
      </c>
      <c r="J14" s="152">
        <v>10</v>
      </c>
      <c r="K14" s="152">
        <v>11</v>
      </c>
      <c r="L14" s="152">
        <v>12</v>
      </c>
      <c r="M14" s="152">
        <v>13</v>
      </c>
      <c r="N14" s="152">
        <v>14</v>
      </c>
    </row>
    <row r="15" spans="1:14" s="111" customFormat="1" ht="30" customHeight="1">
      <c r="A15" s="290">
        <v>1</v>
      </c>
      <c r="B15" s="299" t="s">
        <v>15</v>
      </c>
      <c r="C15" s="290">
        <v>2</v>
      </c>
      <c r="D15" s="290">
        <v>236</v>
      </c>
      <c r="E15" s="290">
        <v>19</v>
      </c>
      <c r="F15" s="290">
        <v>45</v>
      </c>
      <c r="G15" s="290">
        <v>10</v>
      </c>
      <c r="H15" s="129">
        <v>0</v>
      </c>
      <c r="I15" s="129">
        <v>0</v>
      </c>
      <c r="J15" s="129">
        <v>31</v>
      </c>
      <c r="K15" s="129">
        <v>56</v>
      </c>
      <c r="L15" s="129">
        <v>28</v>
      </c>
      <c r="M15" s="129">
        <v>11</v>
      </c>
      <c r="N15" s="129">
        <v>14</v>
      </c>
    </row>
    <row r="16" spans="1:14" s="111" customFormat="1" ht="30.75" customHeight="1">
      <c r="A16" s="290">
        <v>2</v>
      </c>
      <c r="B16" s="299" t="s">
        <v>16</v>
      </c>
      <c r="C16" s="290">
        <v>0</v>
      </c>
      <c r="D16" s="290">
        <v>159</v>
      </c>
      <c r="E16" s="290">
        <v>5</v>
      </c>
      <c r="F16" s="290">
        <v>22</v>
      </c>
      <c r="G16" s="290">
        <v>9</v>
      </c>
      <c r="H16" s="129">
        <v>10</v>
      </c>
      <c r="I16" s="129">
        <v>5</v>
      </c>
      <c r="J16" s="129">
        <v>19</v>
      </c>
      <c r="K16" s="129">
        <v>0</v>
      </c>
      <c r="L16" s="129">
        <v>23</v>
      </c>
      <c r="M16" s="129">
        <v>2</v>
      </c>
      <c r="N16" s="129">
        <v>7</v>
      </c>
    </row>
    <row r="17" spans="1:14" s="111" customFormat="1" ht="33" customHeight="1">
      <c r="A17" s="290">
        <v>3</v>
      </c>
      <c r="B17" s="299" t="s">
        <v>17</v>
      </c>
      <c r="C17" s="290">
        <v>7</v>
      </c>
      <c r="D17" s="290">
        <v>63</v>
      </c>
      <c r="E17" s="290">
        <v>18</v>
      </c>
      <c r="F17" s="290">
        <v>17</v>
      </c>
      <c r="G17" s="290">
        <v>10</v>
      </c>
      <c r="H17" s="129">
        <v>2</v>
      </c>
      <c r="I17" s="129">
        <v>3</v>
      </c>
      <c r="J17" s="129">
        <v>82</v>
      </c>
      <c r="K17" s="129">
        <v>11</v>
      </c>
      <c r="L17" s="129">
        <v>10</v>
      </c>
      <c r="M17" s="129">
        <v>1</v>
      </c>
      <c r="N17" s="129">
        <v>31</v>
      </c>
    </row>
    <row r="18" spans="1:14" s="111" customFormat="1" ht="28.5" customHeight="1">
      <c r="A18" s="290">
        <v>4</v>
      </c>
      <c r="B18" s="299" t="s">
        <v>18</v>
      </c>
      <c r="C18" s="290">
        <v>2</v>
      </c>
      <c r="D18" s="290">
        <v>155</v>
      </c>
      <c r="E18" s="290">
        <v>8</v>
      </c>
      <c r="F18" s="290">
        <v>14</v>
      </c>
      <c r="G18" s="290">
        <v>11</v>
      </c>
      <c r="H18" s="129">
        <v>1</v>
      </c>
      <c r="I18" s="129">
        <v>0</v>
      </c>
      <c r="J18" s="129">
        <v>12</v>
      </c>
      <c r="K18" s="129">
        <v>20</v>
      </c>
      <c r="L18" s="129">
        <v>2</v>
      </c>
      <c r="M18" s="129">
        <v>2</v>
      </c>
      <c r="N18" s="129">
        <v>4</v>
      </c>
    </row>
    <row r="19" spans="1:14" s="163" customFormat="1" ht="24.75" customHeight="1">
      <c r="A19" s="300"/>
      <c r="B19" s="300" t="s">
        <v>8</v>
      </c>
      <c r="C19" s="287">
        <f>SUM(C15:C18)</f>
        <v>11</v>
      </c>
      <c r="D19" s="287">
        <f t="shared" ref="D19:N19" si="0">SUM(D15:D18)</f>
        <v>613</v>
      </c>
      <c r="E19" s="287">
        <f t="shared" si="0"/>
        <v>50</v>
      </c>
      <c r="F19" s="287">
        <f t="shared" si="0"/>
        <v>98</v>
      </c>
      <c r="G19" s="287">
        <f t="shared" si="0"/>
        <v>40</v>
      </c>
      <c r="H19" s="152">
        <f t="shared" si="0"/>
        <v>13</v>
      </c>
      <c r="I19" s="152">
        <f t="shared" si="0"/>
        <v>8</v>
      </c>
      <c r="J19" s="152">
        <f t="shared" si="0"/>
        <v>144</v>
      </c>
      <c r="K19" s="152">
        <f t="shared" si="0"/>
        <v>87</v>
      </c>
      <c r="L19" s="152">
        <f t="shared" si="0"/>
        <v>63</v>
      </c>
      <c r="M19" s="152">
        <f t="shared" si="0"/>
        <v>16</v>
      </c>
      <c r="N19" s="152">
        <f t="shared" si="0"/>
        <v>56</v>
      </c>
    </row>
    <row r="20" spans="1:14" ht="15.75">
      <c r="A20" s="105"/>
      <c r="B20" s="105"/>
      <c r="C20" s="105"/>
      <c r="D20" s="105"/>
      <c r="E20" s="105"/>
      <c r="F20" s="105"/>
      <c r="G20" s="105"/>
      <c r="H20" s="121"/>
      <c r="I20" s="121"/>
      <c r="J20" s="121"/>
      <c r="K20" s="121"/>
      <c r="L20" s="121"/>
      <c r="M20" s="121"/>
      <c r="N20" s="121"/>
    </row>
    <row r="21" spans="1:14" ht="15.75">
      <c r="A21" s="105"/>
      <c r="B21" s="105"/>
      <c r="C21" s="105"/>
      <c r="D21" s="105"/>
      <c r="E21" s="105"/>
      <c r="F21" s="105"/>
      <c r="G21" s="105"/>
      <c r="H21" s="121"/>
      <c r="I21" s="121"/>
      <c r="J21" s="121"/>
      <c r="K21" s="121"/>
      <c r="L21" s="121"/>
      <c r="M21" s="121"/>
      <c r="N21" s="121"/>
    </row>
    <row r="22" spans="1:14" ht="15.75">
      <c r="A22" s="105"/>
      <c r="B22" s="105"/>
      <c r="C22" s="105"/>
      <c r="D22" s="105"/>
      <c r="E22" s="105"/>
      <c r="F22" s="105"/>
      <c r="G22" s="105"/>
      <c r="H22" s="121"/>
      <c r="I22" s="121"/>
      <c r="J22" s="121"/>
      <c r="K22" s="121"/>
      <c r="L22" s="121"/>
      <c r="M22" s="121"/>
      <c r="N22" s="121"/>
    </row>
    <row r="23" spans="1:14" ht="15.75">
      <c r="A23" s="105"/>
      <c r="B23" s="105"/>
      <c r="C23" s="105"/>
      <c r="D23" s="105"/>
      <c r="E23" s="105"/>
      <c r="F23" s="105"/>
      <c r="G23" s="105"/>
      <c r="H23" s="121"/>
      <c r="I23" s="121"/>
      <c r="J23" s="121"/>
      <c r="K23" s="121"/>
      <c r="L23" s="121"/>
      <c r="M23" s="121"/>
      <c r="N23" s="121"/>
    </row>
    <row r="24" spans="1:14" ht="15.75">
      <c r="A24" s="105"/>
      <c r="B24" s="105"/>
      <c r="C24" s="105"/>
      <c r="D24" s="105"/>
      <c r="E24" s="105"/>
      <c r="F24" s="105"/>
      <c r="G24" s="105"/>
      <c r="H24" s="121"/>
      <c r="I24" s="121"/>
      <c r="J24" s="121"/>
      <c r="K24" s="121"/>
      <c r="L24" s="121"/>
      <c r="M24" s="121"/>
      <c r="N24" s="121"/>
    </row>
    <row r="25" spans="1:14" ht="15.75">
      <c r="A25" s="105"/>
      <c r="B25" s="105"/>
      <c r="C25" s="105"/>
      <c r="D25" s="105"/>
      <c r="E25" s="105"/>
      <c r="F25" s="105"/>
      <c r="G25" s="105"/>
      <c r="H25" s="121"/>
      <c r="I25" s="121"/>
      <c r="J25" s="121"/>
      <c r="K25" s="121"/>
      <c r="L25" s="121"/>
      <c r="M25" s="121"/>
      <c r="N25" s="121"/>
    </row>
    <row r="26" spans="1:14" ht="15.75">
      <c r="A26" s="105"/>
      <c r="B26" s="105"/>
      <c r="C26" s="105"/>
      <c r="D26" s="105"/>
      <c r="E26" s="105"/>
      <c r="F26" s="105"/>
      <c r="G26" s="105"/>
      <c r="H26" s="121"/>
      <c r="I26" s="121"/>
      <c r="J26" s="121"/>
      <c r="K26" s="121"/>
      <c r="L26" s="121"/>
      <c r="M26" s="121"/>
      <c r="N26" s="121"/>
    </row>
    <row r="27" spans="1:14" ht="15.75">
      <c r="A27" s="105"/>
      <c r="B27" s="105"/>
      <c r="C27" s="105"/>
      <c r="D27" s="105"/>
      <c r="E27" s="105"/>
      <c r="F27" s="105"/>
      <c r="G27" s="105"/>
      <c r="H27" s="121"/>
      <c r="I27" s="121"/>
      <c r="J27" s="121"/>
      <c r="K27" s="121"/>
      <c r="L27" s="121"/>
      <c r="M27" s="121"/>
      <c r="N27" s="121"/>
    </row>
    <row r="28" spans="1:14" ht="15.75">
      <c r="A28" s="105"/>
      <c r="B28" s="105"/>
      <c r="C28" s="105"/>
      <c r="D28" s="105"/>
      <c r="E28" s="105"/>
      <c r="F28" s="105"/>
      <c r="G28" s="105"/>
      <c r="H28" s="121"/>
      <c r="I28" s="121"/>
      <c r="J28" s="121"/>
      <c r="K28" s="121"/>
      <c r="L28" s="121"/>
      <c r="M28" s="121"/>
      <c r="N28" s="121"/>
    </row>
    <row r="29" spans="1:14" ht="15.75">
      <c r="A29" s="105"/>
      <c r="B29" s="105"/>
      <c r="C29" s="105"/>
      <c r="D29" s="105"/>
      <c r="E29" s="105"/>
      <c r="F29" s="105"/>
      <c r="G29" s="105"/>
      <c r="H29" s="121"/>
      <c r="I29" s="121"/>
      <c r="J29" s="121"/>
      <c r="K29" s="121"/>
      <c r="L29" s="121"/>
      <c r="M29" s="121"/>
      <c r="N29" s="121"/>
    </row>
    <row r="30" spans="1:14" ht="15.75">
      <c r="A30" s="105"/>
      <c r="B30" s="105"/>
      <c r="C30" s="105"/>
      <c r="D30" s="105"/>
      <c r="E30" s="105"/>
      <c r="F30" s="105"/>
      <c r="G30" s="105"/>
      <c r="H30" s="121"/>
      <c r="I30" s="121"/>
      <c r="J30" s="121"/>
      <c r="K30" s="121"/>
      <c r="L30" s="121"/>
      <c r="M30" s="121"/>
      <c r="N30" s="121"/>
    </row>
    <row r="31" spans="1:14" ht="15.75">
      <c r="A31" s="105"/>
      <c r="B31" s="105"/>
      <c r="C31" s="105"/>
      <c r="D31" s="105"/>
      <c r="E31" s="105"/>
      <c r="F31" s="105"/>
      <c r="G31" s="105"/>
      <c r="H31" s="121"/>
      <c r="I31" s="121"/>
      <c r="J31" s="121"/>
      <c r="K31" s="121"/>
      <c r="L31" s="121"/>
      <c r="M31" s="121"/>
      <c r="N31" s="121"/>
    </row>
    <row r="32" spans="1:14" ht="15.75">
      <c r="A32" s="105"/>
      <c r="B32" s="105"/>
      <c r="C32" s="105"/>
      <c r="D32" s="105"/>
      <c r="E32" s="105"/>
      <c r="F32" s="105"/>
      <c r="G32" s="105"/>
      <c r="H32" s="121"/>
      <c r="I32" s="121"/>
      <c r="J32" s="121"/>
      <c r="K32" s="121"/>
      <c r="L32" s="121"/>
      <c r="M32" s="121"/>
      <c r="N32" s="121"/>
    </row>
    <row r="33" spans="1:7">
      <c r="A33" s="105"/>
      <c r="B33" s="105"/>
      <c r="C33" s="105"/>
      <c r="D33" s="105"/>
      <c r="E33" s="105"/>
      <c r="F33" s="105"/>
      <c r="G33" s="105"/>
    </row>
    <row r="34" spans="1:7">
      <c r="A34" s="105"/>
      <c r="B34" s="105"/>
      <c r="C34" s="105"/>
      <c r="D34" s="105"/>
      <c r="E34" s="105"/>
      <c r="F34" s="105"/>
      <c r="G34" s="105"/>
    </row>
    <row r="35" spans="1:7">
      <c r="A35" s="105"/>
      <c r="B35" s="105"/>
      <c r="C35" s="105"/>
      <c r="D35" s="105"/>
      <c r="E35" s="105"/>
      <c r="F35" s="105"/>
      <c r="G35" s="105"/>
    </row>
    <row r="46" spans="1:7">
      <c r="A46" s="193"/>
      <c r="B46" s="193"/>
      <c r="C46" s="194"/>
      <c r="E46" s="194"/>
    </row>
    <row r="47" spans="1:7">
      <c r="A47" s="166"/>
      <c r="B47" s="195"/>
      <c r="C47" s="166"/>
      <c r="E47" s="166"/>
    </row>
    <row r="48" spans="1:7">
      <c r="A48" s="166"/>
      <c r="B48" s="195"/>
      <c r="C48" s="166"/>
      <c r="E48" s="166"/>
    </row>
    <row r="49" spans="1:7" ht="37.5" customHeight="1">
      <c r="A49" s="166"/>
      <c r="B49" s="195"/>
      <c r="C49" s="166"/>
      <c r="D49" s="166"/>
      <c r="E49" s="166"/>
    </row>
    <row r="50" spans="1:7">
      <c r="A50" s="166"/>
      <c r="B50" s="195"/>
      <c r="C50" s="166"/>
      <c r="D50" s="166"/>
      <c r="E50" s="166"/>
      <c r="F50" s="166"/>
      <c r="G50" s="150"/>
    </row>
    <row r="51" spans="1:7" ht="51" customHeight="1">
      <c r="A51" s="166"/>
      <c r="B51" s="195"/>
      <c r="C51" s="166"/>
      <c r="D51" s="166"/>
      <c r="E51" s="166"/>
      <c r="F51" s="166"/>
      <c r="G51" s="150"/>
    </row>
    <row r="52" spans="1:7" ht="47.25" customHeight="1">
      <c r="A52" s="166"/>
      <c r="B52" s="195"/>
      <c r="C52" s="166"/>
      <c r="D52" s="166"/>
      <c r="E52" s="166"/>
      <c r="F52" s="166"/>
      <c r="G52" s="150"/>
    </row>
    <row r="53" spans="1:7">
      <c r="A53" s="166"/>
      <c r="B53" s="195"/>
      <c r="C53" s="166"/>
      <c r="D53" s="166"/>
      <c r="E53" s="166"/>
      <c r="F53" s="166"/>
      <c r="G53" s="150"/>
    </row>
    <row r="54" spans="1:7" ht="23.25" customHeight="1">
      <c r="A54" s="166"/>
      <c r="B54" s="195"/>
      <c r="C54" s="166"/>
      <c r="D54" s="166"/>
      <c r="E54" s="166"/>
      <c r="F54" s="166"/>
      <c r="G54" s="150"/>
    </row>
    <row r="55" spans="1:7" ht="21.75" customHeight="1">
      <c r="A55" s="166"/>
      <c r="B55" s="195"/>
      <c r="C55" s="166"/>
      <c r="D55" s="166"/>
      <c r="E55" s="166"/>
      <c r="F55" s="166"/>
      <c r="G55" s="150"/>
    </row>
    <row r="56" spans="1:7" ht="35.25" customHeight="1">
      <c r="A56" s="166"/>
      <c r="B56" s="195"/>
      <c r="C56" s="166"/>
      <c r="D56" s="166"/>
      <c r="E56" s="166"/>
      <c r="F56" s="166"/>
      <c r="G56" s="150"/>
    </row>
    <row r="57" spans="1:7" ht="29.25" customHeight="1">
      <c r="A57" s="166"/>
      <c r="B57" s="195"/>
      <c r="C57" s="166"/>
      <c r="D57" s="166"/>
      <c r="E57" s="166"/>
      <c r="F57" s="166"/>
      <c r="G57" s="150"/>
    </row>
    <row r="58" spans="1:7">
      <c r="A58" s="166"/>
      <c r="B58" s="195"/>
      <c r="C58" s="166"/>
      <c r="D58" s="166"/>
      <c r="E58" s="166"/>
      <c r="F58" s="166"/>
      <c r="G58" s="166"/>
    </row>
  </sheetData>
  <pageMargins left="0.7" right="0.7" top="0.75" bottom="0.75" header="0.3" footer="0.3"/>
  <pageSetup paperSize="258" scale="59" orientation="landscape" horizontalDpi="300" verticalDpi="300" r:id="rId1"/>
  <rowBreaks count="1" manualBreakCount="1">
    <brk id="39" max="1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38"/>
  <sheetViews>
    <sheetView view="pageBreakPreview" topLeftCell="A10" zoomScale="62" zoomScaleNormal="70" zoomScaleSheetLayoutView="62" zoomScalePageLayoutView="60" workbookViewId="0">
      <selection activeCell="J21" sqref="J21"/>
    </sheetView>
  </sheetViews>
  <sheetFormatPr defaultColWidth="8.85546875" defaultRowHeight="16.5"/>
  <cols>
    <col min="1" max="1" width="7.28515625" style="120" customWidth="1"/>
    <col min="2" max="2" width="26.140625" style="120" customWidth="1"/>
    <col min="3" max="3" width="14.140625" style="120" customWidth="1"/>
    <col min="4" max="4" width="14.42578125" style="120" customWidth="1"/>
    <col min="5" max="5" width="13.28515625" style="120" customWidth="1"/>
    <col min="6" max="6" width="16" style="120" customWidth="1"/>
    <col min="7" max="7" width="10.42578125" style="120" customWidth="1"/>
    <col min="8" max="8" width="17.42578125" style="120" customWidth="1"/>
    <col min="9" max="9" width="12" style="120" customWidth="1"/>
    <col min="10" max="10" width="16.28515625" style="120" customWidth="1"/>
    <col min="11" max="11" width="16.7109375" style="120" customWidth="1"/>
    <col min="12" max="12" width="13" style="120" customWidth="1"/>
    <col min="13" max="13" width="15.28515625" style="120" customWidth="1"/>
    <col min="14" max="14" width="18.42578125" style="120" customWidth="1"/>
  </cols>
  <sheetData>
    <row r="1" spans="1:14" ht="15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.7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15.75">
      <c r="A7" s="105"/>
      <c r="B7" s="105"/>
      <c r="C7" s="105"/>
      <c r="D7" s="105"/>
      <c r="E7" s="105"/>
      <c r="F7" s="105"/>
      <c r="G7" s="105"/>
      <c r="H7" s="121"/>
      <c r="I7" s="121"/>
      <c r="J7" s="121"/>
      <c r="K7" s="121"/>
      <c r="L7" s="121"/>
      <c r="M7" s="121"/>
      <c r="N7" s="121"/>
    </row>
    <row r="8" spans="1:14" ht="15.75">
      <c r="A8" s="105"/>
      <c r="B8" s="105"/>
      <c r="C8" s="105"/>
      <c r="D8" s="105"/>
      <c r="E8" s="105"/>
      <c r="F8" s="105"/>
      <c r="G8" s="105"/>
      <c r="H8" s="121"/>
      <c r="I8" s="121"/>
      <c r="J8" s="121"/>
      <c r="K8" s="121"/>
      <c r="L8" s="121"/>
      <c r="M8" s="121"/>
      <c r="N8" s="121"/>
    </row>
    <row r="9" spans="1:14" ht="15.75">
      <c r="A9" s="105"/>
      <c r="B9" s="105"/>
      <c r="C9" s="105"/>
      <c r="D9" s="105"/>
      <c r="E9" s="105"/>
      <c r="F9" s="105"/>
      <c r="G9" s="105"/>
      <c r="H9" s="121"/>
      <c r="I9" s="121"/>
      <c r="J9" s="121"/>
      <c r="K9" s="121"/>
      <c r="L9" s="121"/>
      <c r="M9" s="121"/>
      <c r="N9" s="121"/>
    </row>
    <row r="10" spans="1:14" ht="15.75">
      <c r="A10" s="105"/>
      <c r="B10" s="105"/>
      <c r="C10" s="105"/>
      <c r="D10" s="105"/>
      <c r="E10" s="105"/>
      <c r="F10" s="105"/>
      <c r="G10" s="105"/>
      <c r="H10" s="121"/>
      <c r="I10" s="121"/>
      <c r="J10" s="121"/>
      <c r="K10" s="121"/>
      <c r="L10" s="121"/>
      <c r="M10" s="121"/>
      <c r="N10" s="121"/>
    </row>
    <row r="11" spans="1:14" ht="15.75">
      <c r="A11" s="105"/>
      <c r="B11" s="105"/>
      <c r="C11" s="105"/>
      <c r="D11" s="105"/>
      <c r="E11" s="105"/>
      <c r="F11" s="105"/>
      <c r="G11" s="105"/>
      <c r="H11" s="121"/>
      <c r="I11" s="121"/>
      <c r="J11" s="121"/>
      <c r="K11" s="121"/>
      <c r="L11" s="121"/>
      <c r="M11" s="121"/>
      <c r="N11" s="121"/>
    </row>
    <row r="12" spans="1:14" s="158" customFormat="1" ht="99">
      <c r="A12" s="287" t="s">
        <v>1</v>
      </c>
      <c r="B12" s="287" t="s">
        <v>19</v>
      </c>
      <c r="C12" s="288" t="s">
        <v>46</v>
      </c>
      <c r="D12" s="288" t="s">
        <v>52</v>
      </c>
      <c r="E12" s="288" t="s">
        <v>48</v>
      </c>
      <c r="F12" s="288" t="s">
        <v>150</v>
      </c>
      <c r="G12" s="288" t="s">
        <v>54</v>
      </c>
      <c r="H12" s="241" t="s">
        <v>50</v>
      </c>
      <c r="I12" s="241" t="s">
        <v>56</v>
      </c>
      <c r="J12" s="241" t="s">
        <v>49</v>
      </c>
      <c r="K12" s="241" t="s">
        <v>47</v>
      </c>
      <c r="L12" s="241" t="s">
        <v>53</v>
      </c>
      <c r="M12" s="241" t="s">
        <v>51</v>
      </c>
      <c r="N12" s="241" t="s">
        <v>57</v>
      </c>
    </row>
    <row r="13" spans="1:14" s="158" customFormat="1">
      <c r="A13" s="289">
        <v>1</v>
      </c>
      <c r="B13" s="289">
        <v>2</v>
      </c>
      <c r="C13" s="289">
        <v>3</v>
      </c>
      <c r="D13" s="289">
        <v>4</v>
      </c>
      <c r="E13" s="289">
        <v>5</v>
      </c>
      <c r="F13" s="289">
        <v>6</v>
      </c>
      <c r="G13" s="289">
        <v>7</v>
      </c>
      <c r="H13" s="154">
        <v>8</v>
      </c>
      <c r="I13" s="154">
        <v>9</v>
      </c>
      <c r="J13" s="154">
        <v>10</v>
      </c>
      <c r="K13" s="154">
        <v>11</v>
      </c>
      <c r="L13" s="154">
        <v>12</v>
      </c>
      <c r="M13" s="154">
        <v>13</v>
      </c>
      <c r="N13" s="154">
        <v>14</v>
      </c>
    </row>
    <row r="14" spans="1:14" s="76" customFormat="1" ht="38.25" customHeight="1">
      <c r="A14" s="277">
        <v>1</v>
      </c>
      <c r="B14" s="278" t="s">
        <v>88</v>
      </c>
      <c r="C14" s="298">
        <v>4</v>
      </c>
      <c r="D14" s="298">
        <v>3</v>
      </c>
      <c r="E14" s="298">
        <v>0</v>
      </c>
      <c r="F14" s="292">
        <v>0</v>
      </c>
      <c r="G14" s="292">
        <v>1</v>
      </c>
      <c r="H14" s="219">
        <v>0</v>
      </c>
      <c r="I14" s="219">
        <v>0</v>
      </c>
      <c r="J14" s="219">
        <v>30</v>
      </c>
      <c r="K14" s="145">
        <v>0</v>
      </c>
      <c r="L14" s="145">
        <v>0</v>
      </c>
      <c r="M14" s="145">
        <v>0</v>
      </c>
      <c r="N14" s="145">
        <v>18</v>
      </c>
    </row>
    <row r="15" spans="1:14" s="76" customFormat="1" ht="38.25" customHeight="1">
      <c r="A15" s="277">
        <v>2</v>
      </c>
      <c r="B15" s="278" t="s">
        <v>93</v>
      </c>
      <c r="C15" s="298">
        <v>0</v>
      </c>
      <c r="D15" s="298">
        <v>2</v>
      </c>
      <c r="E15" s="292">
        <v>2</v>
      </c>
      <c r="F15" s="292">
        <v>2</v>
      </c>
      <c r="G15" s="292">
        <v>1</v>
      </c>
      <c r="H15" s="219">
        <v>0</v>
      </c>
      <c r="I15" s="219">
        <v>0</v>
      </c>
      <c r="J15" s="219">
        <v>20</v>
      </c>
      <c r="K15" s="145">
        <v>0</v>
      </c>
      <c r="L15" s="219">
        <v>0</v>
      </c>
      <c r="M15" s="145">
        <v>0</v>
      </c>
      <c r="N15" s="145">
        <v>4</v>
      </c>
    </row>
    <row r="16" spans="1:14" s="76" customFormat="1" ht="38.25" customHeight="1">
      <c r="A16" s="277">
        <v>3</v>
      </c>
      <c r="B16" s="278" t="s">
        <v>131</v>
      </c>
      <c r="C16" s="298">
        <v>0</v>
      </c>
      <c r="D16" s="298">
        <v>8</v>
      </c>
      <c r="E16" s="298">
        <v>0</v>
      </c>
      <c r="F16" s="292">
        <v>0</v>
      </c>
      <c r="G16" s="292">
        <v>1</v>
      </c>
      <c r="H16" s="219">
        <v>0</v>
      </c>
      <c r="I16" s="219">
        <v>0</v>
      </c>
      <c r="J16" s="219">
        <v>1</v>
      </c>
      <c r="K16" s="145">
        <v>1</v>
      </c>
      <c r="L16" s="219">
        <v>0</v>
      </c>
      <c r="M16" s="145">
        <v>0</v>
      </c>
      <c r="N16" s="145">
        <v>0</v>
      </c>
    </row>
    <row r="17" spans="1:14" s="76" customFormat="1" ht="38.25" customHeight="1">
      <c r="A17" s="277">
        <v>4</v>
      </c>
      <c r="B17" s="278" t="s">
        <v>87</v>
      </c>
      <c r="C17" s="292">
        <v>2</v>
      </c>
      <c r="D17" s="292">
        <v>2</v>
      </c>
      <c r="E17" s="292">
        <v>3</v>
      </c>
      <c r="F17" s="292">
        <v>3</v>
      </c>
      <c r="G17" s="292">
        <v>1</v>
      </c>
      <c r="H17" s="219">
        <v>0</v>
      </c>
      <c r="I17" s="145">
        <v>3</v>
      </c>
      <c r="J17" s="145">
        <v>0</v>
      </c>
      <c r="K17" s="219">
        <v>1</v>
      </c>
      <c r="L17" s="145">
        <v>0</v>
      </c>
      <c r="M17" s="145">
        <v>1</v>
      </c>
      <c r="N17" s="145">
        <v>0</v>
      </c>
    </row>
    <row r="18" spans="1:14" s="76" customFormat="1" ht="38.25" customHeight="1">
      <c r="A18" s="277">
        <v>5</v>
      </c>
      <c r="B18" s="278" t="s">
        <v>91</v>
      </c>
      <c r="C18" s="298">
        <v>0</v>
      </c>
      <c r="D18" s="298">
        <v>1</v>
      </c>
      <c r="E18" s="292">
        <v>0</v>
      </c>
      <c r="F18" s="292">
        <v>1</v>
      </c>
      <c r="G18" s="292">
        <v>1</v>
      </c>
      <c r="H18" s="219">
        <v>0</v>
      </c>
      <c r="I18" s="145">
        <v>0</v>
      </c>
      <c r="J18" s="145">
        <v>0</v>
      </c>
      <c r="K18" s="219">
        <v>0</v>
      </c>
      <c r="L18" s="219">
        <v>0</v>
      </c>
      <c r="M18" s="145">
        <v>0</v>
      </c>
      <c r="N18" s="145">
        <v>1</v>
      </c>
    </row>
    <row r="19" spans="1:14" s="76" customFormat="1" ht="38.25" customHeight="1">
      <c r="A19" s="277">
        <v>6</v>
      </c>
      <c r="B19" s="278" t="s">
        <v>130</v>
      </c>
      <c r="C19" s="298">
        <v>1</v>
      </c>
      <c r="D19" s="298">
        <v>30</v>
      </c>
      <c r="E19" s="292">
        <v>4</v>
      </c>
      <c r="F19" s="292">
        <v>2</v>
      </c>
      <c r="G19" s="292">
        <v>1</v>
      </c>
      <c r="H19" s="219">
        <v>0</v>
      </c>
      <c r="I19" s="145">
        <v>0</v>
      </c>
      <c r="J19" s="145">
        <v>25</v>
      </c>
      <c r="K19" s="145">
        <v>0</v>
      </c>
      <c r="L19" s="145">
        <v>1</v>
      </c>
      <c r="M19" s="145">
        <v>0</v>
      </c>
      <c r="N19" s="145">
        <v>0</v>
      </c>
    </row>
    <row r="20" spans="1:14" s="76" customFormat="1" ht="38.25" customHeight="1">
      <c r="A20" s="277">
        <v>7</v>
      </c>
      <c r="B20" s="278" t="s">
        <v>89</v>
      </c>
      <c r="C20" s="292">
        <v>0</v>
      </c>
      <c r="D20" s="292">
        <v>0</v>
      </c>
      <c r="E20" s="292">
        <v>0</v>
      </c>
      <c r="F20" s="292">
        <v>9</v>
      </c>
      <c r="G20" s="292">
        <v>1</v>
      </c>
      <c r="H20" s="219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</row>
    <row r="21" spans="1:14" s="42" customFormat="1" ht="38.25" customHeight="1">
      <c r="A21" s="282">
        <v>8</v>
      </c>
      <c r="B21" s="284" t="s">
        <v>90</v>
      </c>
      <c r="C21" s="292">
        <v>0</v>
      </c>
      <c r="D21" s="292">
        <v>10</v>
      </c>
      <c r="E21" s="292">
        <v>6</v>
      </c>
      <c r="F21" s="292">
        <v>0</v>
      </c>
      <c r="G21" s="292">
        <v>1</v>
      </c>
      <c r="H21" s="219">
        <v>0</v>
      </c>
      <c r="I21" s="145">
        <v>0</v>
      </c>
      <c r="J21" s="145">
        <v>0</v>
      </c>
      <c r="K21" s="145">
        <v>0</v>
      </c>
      <c r="L21" s="219">
        <v>0</v>
      </c>
      <c r="M21" s="145">
        <v>0</v>
      </c>
      <c r="N21" s="145">
        <v>0</v>
      </c>
    </row>
    <row r="22" spans="1:14" s="220" customFormat="1" ht="38.25" customHeight="1">
      <c r="A22" s="282">
        <v>9</v>
      </c>
      <c r="B22" s="284" t="s">
        <v>92</v>
      </c>
      <c r="C22" s="298">
        <v>0</v>
      </c>
      <c r="D22" s="298">
        <v>4</v>
      </c>
      <c r="E22" s="292">
        <v>3</v>
      </c>
      <c r="F22" s="292">
        <v>0</v>
      </c>
      <c r="G22" s="292">
        <v>1</v>
      </c>
      <c r="H22" s="219">
        <v>2</v>
      </c>
      <c r="I22" s="145">
        <v>0</v>
      </c>
      <c r="J22" s="145">
        <v>6</v>
      </c>
      <c r="K22" s="145">
        <v>9</v>
      </c>
      <c r="L22" s="219">
        <v>9</v>
      </c>
      <c r="M22" s="145">
        <v>0</v>
      </c>
      <c r="N22" s="145">
        <v>8</v>
      </c>
    </row>
    <row r="23" spans="1:14" s="42" customFormat="1" ht="38.25" customHeight="1">
      <c r="A23" s="282">
        <v>10</v>
      </c>
      <c r="B23" s="284" t="s">
        <v>129</v>
      </c>
      <c r="C23" s="298">
        <v>0</v>
      </c>
      <c r="D23" s="298">
        <v>3</v>
      </c>
      <c r="E23" s="298">
        <v>0</v>
      </c>
      <c r="F23" s="292">
        <v>0</v>
      </c>
      <c r="G23" s="292">
        <v>1</v>
      </c>
      <c r="H23" s="219">
        <v>0</v>
      </c>
      <c r="I23" s="145">
        <v>0</v>
      </c>
      <c r="J23" s="219">
        <v>0</v>
      </c>
      <c r="K23" s="219">
        <v>0</v>
      </c>
      <c r="L23" s="145">
        <v>0</v>
      </c>
      <c r="M23" s="145">
        <v>0</v>
      </c>
      <c r="N23" s="145">
        <v>0</v>
      </c>
    </row>
    <row r="24" spans="1:14" s="158" customFormat="1" ht="19.5" customHeight="1">
      <c r="A24" s="294"/>
      <c r="B24" s="294" t="s">
        <v>8</v>
      </c>
      <c r="C24" s="287">
        <f>SUM(C14:C23)</f>
        <v>7</v>
      </c>
      <c r="D24" s="287">
        <f t="shared" ref="D24:N24" si="0">SUM(D14:D23)</f>
        <v>63</v>
      </c>
      <c r="E24" s="287">
        <f t="shared" si="0"/>
        <v>18</v>
      </c>
      <c r="F24" s="287">
        <f t="shared" si="0"/>
        <v>17</v>
      </c>
      <c r="G24" s="287">
        <f t="shared" si="0"/>
        <v>10</v>
      </c>
      <c r="H24" s="240">
        <f t="shared" si="0"/>
        <v>2</v>
      </c>
      <c r="I24" s="240">
        <f t="shared" si="0"/>
        <v>3</v>
      </c>
      <c r="J24" s="240">
        <f t="shared" si="0"/>
        <v>82</v>
      </c>
      <c r="K24" s="240">
        <f t="shared" si="0"/>
        <v>11</v>
      </c>
      <c r="L24" s="240">
        <f t="shared" si="0"/>
        <v>10</v>
      </c>
      <c r="M24" s="240">
        <f t="shared" si="0"/>
        <v>1</v>
      </c>
      <c r="N24" s="240">
        <f t="shared" si="0"/>
        <v>31</v>
      </c>
    </row>
    <row r="25" spans="1:14" ht="15.75">
      <c r="A25" s="105"/>
      <c r="B25" s="105"/>
      <c r="C25" s="105"/>
      <c r="D25" s="105"/>
      <c r="E25" s="105"/>
      <c r="F25" s="105"/>
      <c r="G25" s="105"/>
      <c r="H25" s="121"/>
      <c r="I25" s="121"/>
      <c r="J25" s="121"/>
      <c r="K25" s="121"/>
      <c r="L25" s="121"/>
      <c r="M25" s="121"/>
      <c r="N25" s="121"/>
    </row>
    <row r="26" spans="1:14" ht="15.75">
      <c r="A26" s="105"/>
      <c r="B26" s="105"/>
      <c r="C26" s="105"/>
      <c r="D26" s="105"/>
      <c r="E26" s="105"/>
      <c r="F26" s="105"/>
      <c r="G26" s="105"/>
      <c r="H26" s="121"/>
      <c r="I26" s="121"/>
      <c r="J26" s="121"/>
      <c r="K26" s="121"/>
      <c r="L26" s="121"/>
      <c r="M26" s="121"/>
      <c r="N26" s="121"/>
    </row>
    <row r="27" spans="1:14" ht="15.75">
      <c r="A27" s="105"/>
      <c r="B27" s="110"/>
      <c r="C27" s="105"/>
      <c r="D27" s="105"/>
      <c r="E27" s="105"/>
      <c r="F27" s="105"/>
      <c r="G27" s="105"/>
      <c r="H27" s="121"/>
      <c r="I27" s="121"/>
      <c r="J27" s="121"/>
      <c r="K27" s="121"/>
      <c r="L27" s="121"/>
      <c r="M27" s="121"/>
      <c r="N27" s="121"/>
    </row>
    <row r="28" spans="1:14" ht="15.75">
      <c r="A28" s="105"/>
      <c r="B28" s="105"/>
      <c r="C28" s="105"/>
      <c r="D28" s="105"/>
      <c r="E28" s="105"/>
      <c r="F28" s="105"/>
      <c r="G28" s="105"/>
      <c r="H28" s="121"/>
      <c r="I28" s="121"/>
      <c r="J28" s="121"/>
      <c r="K28" s="121"/>
      <c r="L28" s="121"/>
      <c r="M28" s="121"/>
      <c r="N28" s="121"/>
    </row>
    <row r="29" spans="1:14" ht="15.75">
      <c r="A29" s="105"/>
      <c r="B29" s="105"/>
      <c r="C29" s="105"/>
      <c r="D29" s="105"/>
      <c r="E29" s="105"/>
      <c r="F29" s="105"/>
      <c r="G29" s="105"/>
      <c r="H29" s="121"/>
      <c r="I29" s="121"/>
      <c r="J29" s="121"/>
      <c r="K29" s="121"/>
      <c r="L29" s="121"/>
      <c r="M29" s="121"/>
      <c r="N29" s="121"/>
    </row>
    <row r="30" spans="1:14" ht="15.75">
      <c r="A30" s="105"/>
      <c r="B30" s="105"/>
      <c r="C30" s="105"/>
      <c r="D30" s="105"/>
      <c r="E30" s="105"/>
      <c r="F30" s="105"/>
      <c r="G30" s="105"/>
      <c r="H30" s="121"/>
      <c r="I30" s="121"/>
      <c r="J30" s="121"/>
      <c r="K30" s="121"/>
      <c r="L30" s="121"/>
      <c r="M30" s="121"/>
      <c r="N30" s="121"/>
    </row>
    <row r="31" spans="1:14" ht="15.75">
      <c r="A31" s="105"/>
      <c r="B31" s="105"/>
      <c r="C31" s="105"/>
      <c r="D31" s="105"/>
      <c r="E31" s="105"/>
      <c r="F31" s="105"/>
      <c r="G31" s="105"/>
      <c r="H31" s="121"/>
      <c r="I31" s="121"/>
      <c r="J31" s="121"/>
      <c r="K31" s="121"/>
      <c r="L31" s="121"/>
      <c r="M31" s="121"/>
      <c r="N31" s="121"/>
    </row>
    <row r="32" spans="1:14" ht="15.75">
      <c r="A32" s="105"/>
      <c r="B32" s="105"/>
      <c r="C32" s="105"/>
      <c r="D32" s="105"/>
      <c r="E32" s="105"/>
      <c r="F32" s="105"/>
      <c r="G32" s="105"/>
      <c r="H32" s="121"/>
      <c r="I32" s="121"/>
      <c r="J32" s="121"/>
      <c r="K32" s="121"/>
      <c r="L32" s="121"/>
      <c r="M32" s="121"/>
      <c r="N32" s="121"/>
    </row>
    <row r="33" spans="1:14" ht="15.75">
      <c r="A33" s="105"/>
      <c r="B33" s="105"/>
      <c r="C33" s="105"/>
      <c r="D33" s="105"/>
      <c r="E33" s="105"/>
      <c r="F33" s="105"/>
      <c r="G33" s="105"/>
      <c r="H33" s="121"/>
      <c r="I33" s="121"/>
      <c r="J33" s="121"/>
      <c r="K33" s="121"/>
      <c r="L33" s="121"/>
      <c r="M33" s="121"/>
      <c r="N33" s="121"/>
    </row>
    <row r="34" spans="1:14" ht="15.75">
      <c r="A34" s="105"/>
      <c r="B34" s="105"/>
      <c r="C34" s="105"/>
      <c r="D34" s="105"/>
      <c r="E34" s="105"/>
      <c r="F34" s="105"/>
      <c r="G34" s="105"/>
      <c r="H34" s="121"/>
      <c r="I34" s="121"/>
      <c r="J34" s="121"/>
      <c r="K34" s="121"/>
      <c r="L34" s="121"/>
      <c r="M34" s="121"/>
      <c r="N34" s="121"/>
    </row>
    <row r="35" spans="1:14" ht="15.75">
      <c r="A35" s="105"/>
      <c r="B35" s="105"/>
      <c r="C35" s="105"/>
      <c r="D35" s="105"/>
      <c r="E35" s="105"/>
      <c r="F35" s="105"/>
      <c r="G35" s="105"/>
      <c r="H35" s="121"/>
      <c r="I35" s="121"/>
      <c r="J35" s="121"/>
      <c r="K35" s="121"/>
      <c r="L35" s="121"/>
      <c r="M35" s="121"/>
      <c r="N35" s="121"/>
    </row>
    <row r="36" spans="1:14" ht="15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15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15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pageMargins left="0.7" right="0.7" top="0.75" bottom="0.75" header="0.3" footer="0.3"/>
  <pageSetup paperSize="258" scale="58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7"/>
  <sheetViews>
    <sheetView view="pageBreakPreview" topLeftCell="A7" zoomScale="70" zoomScaleNormal="70" zoomScaleSheetLayoutView="70" zoomScalePageLayoutView="70" workbookViewId="0">
      <selection activeCell="J21" sqref="J21"/>
    </sheetView>
  </sheetViews>
  <sheetFormatPr defaultColWidth="8.85546875" defaultRowHeight="15"/>
  <cols>
    <col min="1" max="1" width="4.85546875" customWidth="1"/>
    <col min="2" max="2" width="30.140625" customWidth="1"/>
    <col min="3" max="3" width="15.28515625" customWidth="1"/>
    <col min="4" max="4" width="14.42578125" customWidth="1"/>
    <col min="5" max="5" width="11.7109375" customWidth="1"/>
    <col min="6" max="6" width="15.42578125" customWidth="1"/>
    <col min="7" max="7" width="10.42578125" customWidth="1"/>
    <col min="8" max="8" width="17.42578125" customWidth="1"/>
    <col min="9" max="9" width="11.42578125" customWidth="1"/>
    <col min="10" max="10" width="17.28515625" customWidth="1"/>
    <col min="11" max="11" width="15.42578125" customWidth="1"/>
    <col min="12" max="12" width="11.42578125" customWidth="1"/>
    <col min="13" max="13" width="15.7109375" customWidth="1"/>
    <col min="14" max="14" width="18.42578125" customWidth="1"/>
  </cols>
  <sheetData>
    <row r="1" spans="1:17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7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07">
        <v>42666</v>
      </c>
    </row>
    <row r="3" spans="1:17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7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7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7" ht="15.75">
      <c r="A7" s="105"/>
      <c r="B7" s="105"/>
      <c r="C7" s="105"/>
      <c r="D7" s="105"/>
      <c r="E7" s="105"/>
      <c r="F7" s="105"/>
      <c r="G7" s="105"/>
      <c r="H7" s="104"/>
      <c r="I7" s="104"/>
      <c r="J7" s="104"/>
      <c r="K7" s="104"/>
      <c r="L7" s="104"/>
      <c r="M7" s="104"/>
      <c r="N7" s="104"/>
    </row>
    <row r="8" spans="1:17" ht="15.75">
      <c r="A8" s="105"/>
      <c r="B8" s="105"/>
      <c r="C8" s="105"/>
      <c r="D8" s="105"/>
      <c r="E8" s="105"/>
      <c r="F8" s="105"/>
      <c r="G8" s="105"/>
      <c r="H8" s="104"/>
      <c r="I8" s="104"/>
      <c r="J8" s="104"/>
      <c r="K8" s="104"/>
      <c r="L8" s="104"/>
      <c r="M8" s="104"/>
      <c r="N8" s="104"/>
    </row>
    <row r="9" spans="1:17" ht="18" customHeight="1">
      <c r="A9" s="105"/>
      <c r="B9" s="105"/>
      <c r="C9" s="105"/>
      <c r="D9" s="105"/>
      <c r="E9" s="105"/>
      <c r="F9" s="105"/>
      <c r="G9" s="105"/>
      <c r="H9" s="104"/>
      <c r="I9" s="104"/>
      <c r="J9" s="104"/>
      <c r="K9" s="104"/>
      <c r="L9" s="104"/>
      <c r="M9" s="104"/>
      <c r="N9" s="104"/>
    </row>
    <row r="10" spans="1:17" s="197" customFormat="1" ht="99">
      <c r="A10" s="287" t="s">
        <v>1</v>
      </c>
      <c r="B10" s="287" t="s">
        <v>19</v>
      </c>
      <c r="C10" s="288" t="s">
        <v>46</v>
      </c>
      <c r="D10" s="288" t="s">
        <v>52</v>
      </c>
      <c r="E10" s="288" t="s">
        <v>48</v>
      </c>
      <c r="F10" s="288" t="s">
        <v>55</v>
      </c>
      <c r="G10" s="288" t="s">
        <v>54</v>
      </c>
      <c r="H10" s="192" t="s">
        <v>50</v>
      </c>
      <c r="I10" s="192" t="s">
        <v>56</v>
      </c>
      <c r="J10" s="192" t="s">
        <v>49</v>
      </c>
      <c r="K10" s="192" t="s">
        <v>47</v>
      </c>
      <c r="L10" s="192" t="s">
        <v>53</v>
      </c>
      <c r="M10" s="192" t="s">
        <v>51</v>
      </c>
      <c r="N10" s="192" t="s">
        <v>57</v>
      </c>
    </row>
    <row r="11" spans="1:17" s="157" customFormat="1" ht="20.100000000000001" customHeight="1">
      <c r="A11" s="289">
        <v>1</v>
      </c>
      <c r="B11" s="289">
        <v>2</v>
      </c>
      <c r="C11" s="289">
        <v>3</v>
      </c>
      <c r="D11" s="289">
        <v>4</v>
      </c>
      <c r="E11" s="289">
        <v>5</v>
      </c>
      <c r="F11" s="289">
        <v>6</v>
      </c>
      <c r="G11" s="289">
        <v>7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>
        <v>13</v>
      </c>
      <c r="N11" s="154">
        <v>14</v>
      </c>
    </row>
    <row r="12" spans="1:17" s="139" customFormat="1" ht="20.100000000000001" customHeight="1">
      <c r="A12" s="277">
        <v>1</v>
      </c>
      <c r="B12" s="278" t="s">
        <v>140</v>
      </c>
      <c r="C12" s="277">
        <v>0</v>
      </c>
      <c r="D12" s="277">
        <v>8</v>
      </c>
      <c r="E12" s="277">
        <v>0</v>
      </c>
      <c r="F12" s="277">
        <v>0</v>
      </c>
      <c r="G12" s="277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10</v>
      </c>
      <c r="N12" s="123">
        <v>0</v>
      </c>
      <c r="Q12" s="133"/>
    </row>
    <row r="13" spans="1:17" s="139" customFormat="1" ht="20.100000000000001" customHeight="1">
      <c r="A13" s="277">
        <v>2</v>
      </c>
      <c r="B13" s="278" t="s">
        <v>139</v>
      </c>
      <c r="C13" s="277">
        <v>0</v>
      </c>
      <c r="D13" s="277">
        <v>20</v>
      </c>
      <c r="E13" s="277">
        <v>0</v>
      </c>
      <c r="F13" s="277">
        <v>0</v>
      </c>
      <c r="G13" s="277">
        <v>1</v>
      </c>
      <c r="H13" s="196">
        <v>0</v>
      </c>
      <c r="I13" s="123">
        <v>0</v>
      </c>
      <c r="J13" s="123">
        <v>0</v>
      </c>
      <c r="K13" s="123">
        <v>8</v>
      </c>
      <c r="L13" s="123">
        <v>0</v>
      </c>
      <c r="M13" s="123">
        <v>0</v>
      </c>
      <c r="N13" s="123">
        <v>2</v>
      </c>
      <c r="Q13" s="133"/>
    </row>
    <row r="14" spans="1:17" s="139" customFormat="1" ht="20.100000000000001" customHeight="1">
      <c r="A14" s="277">
        <v>3</v>
      </c>
      <c r="B14" s="278" t="s">
        <v>141</v>
      </c>
      <c r="C14" s="277">
        <v>0</v>
      </c>
      <c r="D14" s="277">
        <v>22</v>
      </c>
      <c r="E14" s="277">
        <v>0</v>
      </c>
      <c r="F14" s="277">
        <v>3</v>
      </c>
      <c r="G14" s="277">
        <v>1</v>
      </c>
      <c r="H14" s="123">
        <v>0</v>
      </c>
      <c r="I14" s="123">
        <v>0</v>
      </c>
      <c r="J14" s="123">
        <v>1</v>
      </c>
      <c r="K14" s="123">
        <v>0</v>
      </c>
      <c r="L14" s="123">
        <v>0</v>
      </c>
      <c r="M14" s="123">
        <v>0</v>
      </c>
      <c r="N14" s="123">
        <v>0</v>
      </c>
      <c r="Q14" s="133"/>
    </row>
    <row r="15" spans="1:17" s="139" customFormat="1" ht="20.100000000000001" customHeight="1">
      <c r="A15" s="277">
        <v>4</v>
      </c>
      <c r="B15" s="278" t="s">
        <v>143</v>
      </c>
      <c r="C15" s="277">
        <v>0</v>
      </c>
      <c r="D15" s="277">
        <v>15</v>
      </c>
      <c r="E15" s="277">
        <v>0</v>
      </c>
      <c r="F15" s="277">
        <v>0</v>
      </c>
      <c r="G15" s="277">
        <v>1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Q15" s="133"/>
    </row>
    <row r="16" spans="1:17" s="139" customFormat="1" ht="20.100000000000001" customHeight="1">
      <c r="A16" s="277">
        <v>5</v>
      </c>
      <c r="B16" s="278" t="s">
        <v>146</v>
      </c>
      <c r="C16" s="277">
        <v>0</v>
      </c>
      <c r="D16" s="277">
        <v>28</v>
      </c>
      <c r="E16" s="277">
        <v>0</v>
      </c>
      <c r="F16" s="277">
        <v>0</v>
      </c>
      <c r="G16" s="277">
        <v>1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Q16" s="133"/>
    </row>
    <row r="17" spans="1:17" s="142" customFormat="1" ht="23.25" customHeight="1">
      <c r="A17" s="290">
        <v>6</v>
      </c>
      <c r="B17" s="291" t="s">
        <v>119</v>
      </c>
      <c r="C17" s="290">
        <v>1</v>
      </c>
      <c r="D17" s="290">
        <v>29</v>
      </c>
      <c r="E17" s="290">
        <v>0</v>
      </c>
      <c r="F17" s="290">
        <v>2</v>
      </c>
      <c r="G17" s="290">
        <v>1</v>
      </c>
      <c r="H17" s="129">
        <v>0</v>
      </c>
      <c r="I17" s="129">
        <v>0</v>
      </c>
      <c r="J17" s="129">
        <v>26</v>
      </c>
      <c r="K17" s="129">
        <v>25</v>
      </c>
      <c r="L17" s="129">
        <v>12</v>
      </c>
      <c r="M17" s="129">
        <v>1</v>
      </c>
      <c r="N17" s="129">
        <v>6</v>
      </c>
      <c r="Q17" s="167"/>
    </row>
    <row r="18" spans="1:17" s="139" customFormat="1" ht="20.100000000000001" customHeight="1">
      <c r="A18" s="277">
        <v>7</v>
      </c>
      <c r="B18" s="278" t="s">
        <v>144</v>
      </c>
      <c r="C18" s="277">
        <v>0</v>
      </c>
      <c r="D18" s="277">
        <v>33</v>
      </c>
      <c r="E18" s="277">
        <v>3</v>
      </c>
      <c r="F18" s="277">
        <v>0</v>
      </c>
      <c r="G18" s="277">
        <v>1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Q18" s="133"/>
    </row>
    <row r="19" spans="1:17" s="139" customFormat="1" ht="20.100000000000001" customHeight="1">
      <c r="A19" s="277">
        <v>8</v>
      </c>
      <c r="B19" s="278" t="s">
        <v>142</v>
      </c>
      <c r="C19" s="277">
        <v>1</v>
      </c>
      <c r="D19" s="277">
        <v>28</v>
      </c>
      <c r="E19" s="277">
        <v>14</v>
      </c>
      <c r="F19" s="277">
        <v>34</v>
      </c>
      <c r="G19" s="277">
        <v>1</v>
      </c>
      <c r="H19" s="123">
        <v>0</v>
      </c>
      <c r="I19" s="123">
        <v>0</v>
      </c>
      <c r="J19" s="123">
        <v>0</v>
      </c>
      <c r="K19" s="123">
        <v>0</v>
      </c>
      <c r="L19" s="123">
        <v>16</v>
      </c>
      <c r="M19" s="123">
        <v>0</v>
      </c>
      <c r="N19" s="123">
        <v>1</v>
      </c>
      <c r="Q19" s="133"/>
    </row>
    <row r="20" spans="1:17" s="139" customFormat="1" ht="20.100000000000001" customHeight="1">
      <c r="A20" s="277">
        <v>9</v>
      </c>
      <c r="B20" s="278" t="s">
        <v>138</v>
      </c>
      <c r="C20" s="277">
        <v>0</v>
      </c>
      <c r="D20" s="277">
        <v>26</v>
      </c>
      <c r="E20" s="277">
        <v>2</v>
      </c>
      <c r="F20" s="277">
        <v>5</v>
      </c>
      <c r="G20" s="277">
        <v>1</v>
      </c>
      <c r="H20" s="123">
        <v>0</v>
      </c>
      <c r="I20" s="123">
        <v>0</v>
      </c>
      <c r="J20" s="123">
        <v>4</v>
      </c>
      <c r="K20" s="123">
        <v>23</v>
      </c>
      <c r="L20" s="123">
        <v>0</v>
      </c>
      <c r="M20" s="123">
        <v>0</v>
      </c>
      <c r="N20" s="123">
        <v>0</v>
      </c>
      <c r="Q20" s="133"/>
    </row>
    <row r="21" spans="1:17" s="139" customFormat="1" ht="20.100000000000001" customHeight="1">
      <c r="A21" s="277">
        <v>10</v>
      </c>
      <c r="B21" s="278" t="s">
        <v>120</v>
      </c>
      <c r="C21" s="277">
        <v>0</v>
      </c>
      <c r="D21" s="277">
        <v>4</v>
      </c>
      <c r="E21" s="277">
        <v>0</v>
      </c>
      <c r="F21" s="277">
        <v>1</v>
      </c>
      <c r="G21" s="277">
        <v>1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5</v>
      </c>
      <c r="Q21" s="133"/>
    </row>
    <row r="22" spans="1:17" s="139" customFormat="1" ht="20.100000000000001" customHeight="1">
      <c r="A22" s="277">
        <v>11</v>
      </c>
      <c r="B22" s="278" t="s">
        <v>145</v>
      </c>
      <c r="C22" s="277">
        <v>0</v>
      </c>
      <c r="D22" s="277">
        <v>23</v>
      </c>
      <c r="E22" s="277">
        <v>0</v>
      </c>
      <c r="F22" s="277">
        <v>0</v>
      </c>
      <c r="G22" s="277">
        <v>1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Q22" s="133"/>
    </row>
    <row r="23" spans="1:17" s="157" customFormat="1" ht="20.100000000000001" customHeight="1">
      <c r="A23" s="294"/>
      <c r="B23" s="294" t="s">
        <v>8</v>
      </c>
      <c r="C23" s="289">
        <f>SUM(C12:C22)</f>
        <v>2</v>
      </c>
      <c r="D23" s="289">
        <f>SUM(D12:D22)</f>
        <v>236</v>
      </c>
      <c r="E23" s="289">
        <f t="shared" ref="E23:N23" si="0">SUM(E12:E22)</f>
        <v>19</v>
      </c>
      <c r="F23" s="289">
        <f t="shared" si="0"/>
        <v>45</v>
      </c>
      <c r="G23" s="289">
        <f t="shared" si="0"/>
        <v>10</v>
      </c>
      <c r="H23" s="154">
        <f t="shared" si="0"/>
        <v>0</v>
      </c>
      <c r="I23" s="154">
        <f t="shared" si="0"/>
        <v>0</v>
      </c>
      <c r="J23" s="154">
        <f t="shared" si="0"/>
        <v>31</v>
      </c>
      <c r="K23" s="154">
        <f t="shared" si="0"/>
        <v>56</v>
      </c>
      <c r="L23" s="154">
        <f t="shared" si="0"/>
        <v>28</v>
      </c>
      <c r="M23" s="154">
        <f t="shared" si="0"/>
        <v>11</v>
      </c>
      <c r="N23" s="154">
        <f t="shared" si="0"/>
        <v>14</v>
      </c>
      <c r="Q23" s="159"/>
    </row>
    <row r="24" spans="1:17" ht="15.75">
      <c r="A24" s="105"/>
      <c r="B24" s="105"/>
      <c r="C24" s="105"/>
      <c r="D24" s="105"/>
      <c r="E24" s="105"/>
      <c r="F24" s="105"/>
      <c r="G24" s="105"/>
      <c r="H24" s="104"/>
      <c r="I24" s="104"/>
      <c r="J24" s="104"/>
      <c r="K24" s="104"/>
      <c r="L24" s="104"/>
      <c r="M24" s="104"/>
      <c r="N24" s="104"/>
    </row>
    <row r="25" spans="1:17" ht="15.75">
      <c r="A25" s="105"/>
      <c r="B25" s="105"/>
      <c r="C25" s="105"/>
      <c r="D25" s="105"/>
      <c r="E25" s="105"/>
      <c r="F25" s="105"/>
      <c r="G25" s="105"/>
      <c r="H25" s="104"/>
      <c r="I25" s="104"/>
      <c r="J25" s="104"/>
      <c r="K25" s="104"/>
      <c r="L25" s="104"/>
      <c r="M25" s="104"/>
      <c r="N25" s="104"/>
    </row>
    <row r="26" spans="1:17" ht="15.75">
      <c r="A26" s="105"/>
      <c r="B26" s="110"/>
      <c r="C26" s="107"/>
      <c r="D26" s="110"/>
      <c r="E26" s="107"/>
      <c r="F26" s="232"/>
      <c r="G26" s="107"/>
      <c r="H26" s="115"/>
      <c r="I26" s="115"/>
      <c r="J26" s="115"/>
      <c r="K26" s="104"/>
      <c r="L26" s="104"/>
      <c r="M26" s="104"/>
      <c r="N26" s="104"/>
    </row>
    <row r="27" spans="1:17" ht="15.75">
      <c r="A27" s="105"/>
      <c r="B27" s="109"/>
      <c r="C27" s="273"/>
      <c r="D27" s="296"/>
      <c r="E27" s="273"/>
      <c r="F27" s="109"/>
      <c r="G27" s="273"/>
      <c r="H27" s="116"/>
      <c r="I27" s="116"/>
      <c r="J27" s="116"/>
      <c r="K27" s="104"/>
      <c r="L27" s="104"/>
      <c r="M27" s="104"/>
      <c r="N27" s="104"/>
    </row>
    <row r="28" spans="1:17" ht="15.75">
      <c r="A28" s="105"/>
      <c r="B28" s="105"/>
      <c r="C28" s="105"/>
      <c r="D28" s="105"/>
      <c r="E28" s="105"/>
      <c r="F28" s="105"/>
      <c r="G28" s="105"/>
      <c r="H28" s="104"/>
      <c r="I28" s="104"/>
      <c r="J28" s="104"/>
      <c r="K28" s="104"/>
      <c r="L28" s="104"/>
      <c r="M28" s="104"/>
      <c r="N28" s="104"/>
    </row>
    <row r="29" spans="1:17" ht="15.75">
      <c r="A29" s="105"/>
      <c r="B29" s="105"/>
      <c r="C29" s="105"/>
      <c r="D29" s="105"/>
      <c r="E29" s="105"/>
      <c r="F29" s="105"/>
      <c r="G29" s="105"/>
      <c r="H29" s="104"/>
      <c r="I29" s="104"/>
      <c r="J29" s="104"/>
      <c r="K29" s="104"/>
      <c r="L29" s="104"/>
      <c r="M29" s="104"/>
      <c r="N29" s="104"/>
    </row>
    <row r="30" spans="1:17" ht="15.75">
      <c r="A30" s="105"/>
      <c r="B30" s="105"/>
      <c r="C30" s="105"/>
      <c r="D30" s="105"/>
      <c r="E30" s="105"/>
      <c r="F30" s="105"/>
      <c r="G30" s="105"/>
      <c r="H30" s="104"/>
      <c r="I30" s="104"/>
      <c r="J30" s="104"/>
      <c r="K30" s="104"/>
      <c r="L30" s="104"/>
      <c r="M30" s="104"/>
      <c r="N30" s="104"/>
    </row>
    <row r="31" spans="1:17" ht="15.75">
      <c r="A31" s="105"/>
      <c r="B31" s="105"/>
      <c r="C31" s="105"/>
      <c r="D31" s="105"/>
      <c r="E31" s="105"/>
      <c r="F31" s="105"/>
      <c r="G31" s="105"/>
      <c r="H31" s="104"/>
      <c r="I31" s="104"/>
      <c r="J31" s="104"/>
      <c r="K31" s="104"/>
      <c r="L31" s="104"/>
      <c r="M31" s="104"/>
      <c r="N31" s="104"/>
    </row>
    <row r="32" spans="1:17" ht="15.75">
      <c r="A32" s="105"/>
      <c r="B32" s="105"/>
      <c r="C32" s="105"/>
      <c r="D32" s="105"/>
      <c r="E32" s="105"/>
      <c r="F32" s="105"/>
      <c r="G32" s="105"/>
      <c r="H32" s="104"/>
      <c r="I32" s="104"/>
      <c r="J32" s="104"/>
      <c r="K32" s="104"/>
      <c r="L32" s="104"/>
      <c r="M32" s="104"/>
      <c r="N32" s="104"/>
    </row>
    <row r="33" spans="1:14" ht="15.75">
      <c r="A33" s="105"/>
      <c r="B33" s="105"/>
      <c r="C33" s="105"/>
      <c r="D33" s="105"/>
      <c r="E33" s="105"/>
      <c r="F33" s="105"/>
      <c r="G33" s="105"/>
      <c r="H33" s="104"/>
      <c r="I33" s="104"/>
      <c r="J33" s="104"/>
      <c r="K33" s="104"/>
      <c r="L33" s="104"/>
      <c r="M33" s="104"/>
      <c r="N33" s="104"/>
    </row>
    <row r="34" spans="1:14" ht="15.75">
      <c r="A34" s="105"/>
      <c r="B34" s="105"/>
      <c r="C34" s="105"/>
      <c r="D34" s="105"/>
      <c r="E34" s="105"/>
      <c r="F34" s="105"/>
      <c r="G34" s="105"/>
      <c r="H34" s="104"/>
      <c r="I34" s="104"/>
      <c r="J34" s="104"/>
      <c r="K34" s="104"/>
      <c r="L34" s="104"/>
      <c r="M34" s="104"/>
      <c r="N34" s="104"/>
    </row>
    <row r="35" spans="1:14" ht="15.75">
      <c r="A35" s="105"/>
      <c r="B35" s="105"/>
      <c r="C35" s="105"/>
      <c r="D35" s="105"/>
      <c r="E35" s="105"/>
      <c r="F35" s="105"/>
      <c r="G35" s="105"/>
      <c r="H35" s="104"/>
      <c r="I35" s="104"/>
      <c r="J35" s="104"/>
      <c r="K35" s="104"/>
      <c r="L35" s="104"/>
      <c r="M35" s="104"/>
      <c r="N35" s="104"/>
    </row>
    <row r="36" spans="1:14">
      <c r="A36" s="104"/>
      <c r="B36" s="104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</sheetData>
  <printOptions horizontalCentered="1"/>
  <pageMargins left="0.7" right="0.7" top="0.75" bottom="0.75" header="0.3" footer="0.3"/>
  <pageSetup paperSize="258" scale="61" orientation="landscape" horizontalDpi="4294967292" verticalDpi="300" r:id="rId1"/>
  <colBreaks count="1" manualBreakCount="1">
    <brk id="14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1:N28"/>
  <sheetViews>
    <sheetView view="pageBreakPreview" topLeftCell="C11" zoomScale="85" zoomScaleSheetLayoutView="85" zoomScalePageLayoutView="74" workbookViewId="0">
      <selection activeCell="N13" sqref="N13:N23"/>
    </sheetView>
  </sheetViews>
  <sheetFormatPr defaultColWidth="8.85546875" defaultRowHeight="15"/>
  <cols>
    <col min="1" max="1" width="3.85546875" bestFit="1" customWidth="1"/>
    <col min="2" max="2" width="27.28515625" customWidth="1"/>
    <col min="3" max="3" width="11.7109375" customWidth="1"/>
    <col min="4" max="4" width="17.7109375" bestFit="1" customWidth="1"/>
    <col min="5" max="5" width="14" bestFit="1" customWidth="1"/>
    <col min="6" max="6" width="15.7109375" bestFit="1" customWidth="1"/>
    <col min="7" max="7" width="18.42578125" customWidth="1"/>
    <col min="8" max="8" width="21.7109375" bestFit="1" customWidth="1"/>
    <col min="9" max="9" width="15.85546875" customWidth="1"/>
    <col min="10" max="10" width="15" customWidth="1"/>
    <col min="11" max="11" width="14.42578125" customWidth="1"/>
    <col min="12" max="12" width="13.42578125" customWidth="1"/>
    <col min="13" max="13" width="14.42578125" customWidth="1"/>
    <col min="14" max="14" width="21.7109375" bestFit="1" customWidth="1"/>
  </cols>
  <sheetData>
    <row r="11" spans="1:14" s="13" customFormat="1" ht="75.75" customHeight="1">
      <c r="A11" s="88" t="s">
        <v>1</v>
      </c>
      <c r="B11" s="88" t="s">
        <v>19</v>
      </c>
      <c r="C11" s="90" t="s">
        <v>46</v>
      </c>
      <c r="D11" s="90" t="s">
        <v>52</v>
      </c>
      <c r="E11" s="90" t="s">
        <v>48</v>
      </c>
      <c r="F11" s="90" t="s">
        <v>55</v>
      </c>
      <c r="G11" s="90" t="s">
        <v>54</v>
      </c>
      <c r="H11" s="90" t="s">
        <v>50</v>
      </c>
      <c r="I11" s="90" t="s">
        <v>56</v>
      </c>
      <c r="J11" s="90" t="s">
        <v>49</v>
      </c>
      <c r="K11" s="90" t="s">
        <v>47</v>
      </c>
      <c r="L11" s="90" t="s">
        <v>53</v>
      </c>
      <c r="M11" s="90" t="s">
        <v>51</v>
      </c>
      <c r="N11" s="90" t="s">
        <v>57</v>
      </c>
    </row>
    <row r="12" spans="1:14" ht="20.100000000000001" customHeight="1">
      <c r="A12" s="89">
        <v>1</v>
      </c>
      <c r="B12" s="89">
        <v>2</v>
      </c>
      <c r="C12" s="89">
        <v>3</v>
      </c>
      <c r="D12" s="89">
        <v>9</v>
      </c>
      <c r="E12" s="89">
        <v>5</v>
      </c>
      <c r="F12" s="89">
        <v>12</v>
      </c>
      <c r="G12" s="89">
        <v>11</v>
      </c>
      <c r="H12" s="89">
        <v>7</v>
      </c>
      <c r="I12" s="89">
        <v>13</v>
      </c>
      <c r="J12" s="89">
        <v>6</v>
      </c>
      <c r="K12" s="89">
        <v>4</v>
      </c>
      <c r="L12" s="89">
        <v>10</v>
      </c>
      <c r="M12" s="89">
        <v>8</v>
      </c>
      <c r="N12" s="89">
        <v>14</v>
      </c>
    </row>
    <row r="13" spans="1:14" s="42" customFormat="1" ht="20.100000000000001" customHeight="1">
      <c r="A13" s="75">
        <v>1</v>
      </c>
      <c r="B13" s="74" t="s">
        <v>97</v>
      </c>
      <c r="C13" s="75">
        <v>0</v>
      </c>
      <c r="D13" s="75">
        <v>23</v>
      </c>
      <c r="E13" s="75">
        <v>1</v>
      </c>
      <c r="F13" s="75">
        <v>0</v>
      </c>
      <c r="G13" s="75">
        <v>1</v>
      </c>
      <c r="H13" s="75">
        <v>0</v>
      </c>
      <c r="I13" s="75">
        <v>0</v>
      </c>
      <c r="J13" s="75">
        <v>0</v>
      </c>
      <c r="K13" s="75">
        <v>0</v>
      </c>
      <c r="L13" s="75" t="s">
        <v>152</v>
      </c>
      <c r="M13" s="75" t="s">
        <v>152</v>
      </c>
      <c r="N13" s="75">
        <v>6</v>
      </c>
    </row>
    <row r="14" spans="1:14" s="42" customFormat="1" ht="20.100000000000001" customHeight="1">
      <c r="A14" s="66">
        <v>2</v>
      </c>
      <c r="B14" s="40" t="s">
        <v>98</v>
      </c>
      <c r="C14" s="75" t="s">
        <v>152</v>
      </c>
      <c r="D14" s="66">
        <v>7</v>
      </c>
      <c r="E14" s="75">
        <v>0</v>
      </c>
      <c r="F14" s="75">
        <v>0</v>
      </c>
      <c r="G14" s="66">
        <v>1</v>
      </c>
      <c r="H14" s="66">
        <v>0</v>
      </c>
      <c r="I14" s="66">
        <v>1</v>
      </c>
      <c r="J14" s="66">
        <v>3</v>
      </c>
      <c r="K14" s="66">
        <v>2</v>
      </c>
      <c r="L14" s="66">
        <v>2</v>
      </c>
      <c r="M14" s="75" t="s">
        <v>152</v>
      </c>
      <c r="N14" s="66">
        <v>0</v>
      </c>
    </row>
    <row r="15" spans="1:14" s="76" customFormat="1" ht="20.100000000000001" customHeight="1">
      <c r="A15" s="75">
        <v>3</v>
      </c>
      <c r="B15" s="74" t="s">
        <v>99</v>
      </c>
      <c r="C15" s="75">
        <v>0</v>
      </c>
      <c r="D15" s="75">
        <v>17</v>
      </c>
      <c r="E15" s="75">
        <v>0</v>
      </c>
      <c r="F15" s="75">
        <v>0</v>
      </c>
      <c r="G15" s="75">
        <v>1</v>
      </c>
      <c r="H15" s="75">
        <v>1</v>
      </c>
      <c r="I15" s="75">
        <v>0</v>
      </c>
      <c r="J15" s="75">
        <v>0</v>
      </c>
      <c r="K15" s="75">
        <v>0</v>
      </c>
      <c r="L15" s="75">
        <v>21</v>
      </c>
      <c r="M15" s="75" t="s">
        <v>152</v>
      </c>
      <c r="N15" s="75">
        <v>0</v>
      </c>
    </row>
    <row r="16" spans="1:14" ht="20.100000000000001" customHeight="1">
      <c r="A16" s="6">
        <v>4</v>
      </c>
      <c r="B16" s="14" t="s">
        <v>100</v>
      </c>
      <c r="C16" s="6">
        <v>0</v>
      </c>
      <c r="D16" s="6">
        <v>0</v>
      </c>
      <c r="E16" s="6">
        <v>0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5" t="s">
        <v>152</v>
      </c>
      <c r="N16" s="6">
        <v>0</v>
      </c>
    </row>
    <row r="17" spans="1:14" s="42" customFormat="1" ht="20.100000000000001" customHeight="1">
      <c r="A17" s="66">
        <v>5</v>
      </c>
      <c r="B17" s="40" t="s">
        <v>132</v>
      </c>
      <c r="C17" s="66">
        <v>0</v>
      </c>
      <c r="D17" s="66">
        <v>0</v>
      </c>
      <c r="E17" s="66">
        <v>0</v>
      </c>
      <c r="F17" s="66">
        <v>1</v>
      </c>
      <c r="G17" s="66">
        <v>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75" t="s">
        <v>152</v>
      </c>
      <c r="N17" s="66">
        <v>3</v>
      </c>
    </row>
    <row r="18" spans="1:14" s="42" customFormat="1" ht="20.100000000000001" customHeight="1">
      <c r="A18" s="66">
        <v>6</v>
      </c>
      <c r="B18" s="40" t="s">
        <v>133</v>
      </c>
      <c r="C18" s="66">
        <v>0</v>
      </c>
      <c r="D18" s="66">
        <v>24</v>
      </c>
      <c r="E18" s="66">
        <v>1</v>
      </c>
      <c r="F18" s="66">
        <v>2</v>
      </c>
      <c r="G18" s="66">
        <v>1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75" t="s">
        <v>152</v>
      </c>
      <c r="N18" s="66">
        <v>1</v>
      </c>
    </row>
    <row r="19" spans="1:14" ht="20.100000000000001" customHeight="1">
      <c r="A19" s="6">
        <v>7</v>
      </c>
      <c r="B19" s="14" t="s">
        <v>134</v>
      </c>
      <c r="C19" s="6">
        <v>0</v>
      </c>
      <c r="D19" s="6">
        <v>5</v>
      </c>
      <c r="E19" s="6">
        <v>1</v>
      </c>
      <c r="F19" s="6">
        <v>2</v>
      </c>
      <c r="G19" s="6">
        <v>1</v>
      </c>
      <c r="H19" s="6">
        <v>1</v>
      </c>
      <c r="I19" s="6">
        <v>0</v>
      </c>
      <c r="J19" s="6">
        <v>2</v>
      </c>
      <c r="K19" s="6">
        <v>0</v>
      </c>
      <c r="L19" s="6">
        <v>0</v>
      </c>
      <c r="M19" s="75" t="s">
        <v>152</v>
      </c>
      <c r="N19" s="6">
        <v>3</v>
      </c>
    </row>
    <row r="20" spans="1:14" ht="20.100000000000001" customHeight="1">
      <c r="A20" s="6">
        <v>8</v>
      </c>
      <c r="B20" s="14" t="s">
        <v>104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3</v>
      </c>
      <c r="K20" s="6">
        <v>0</v>
      </c>
      <c r="L20" s="6">
        <v>3</v>
      </c>
      <c r="M20" s="75" t="s">
        <v>152</v>
      </c>
      <c r="N20" s="6">
        <v>0</v>
      </c>
    </row>
    <row r="21" spans="1:14" s="42" customFormat="1" ht="20.100000000000001" customHeight="1">
      <c r="A21" s="66">
        <v>9</v>
      </c>
      <c r="B21" s="40" t="s">
        <v>135</v>
      </c>
      <c r="C21" s="75">
        <v>0</v>
      </c>
      <c r="D21" s="66">
        <v>12</v>
      </c>
      <c r="E21" s="66">
        <v>1</v>
      </c>
      <c r="F21" s="66">
        <v>1</v>
      </c>
      <c r="G21" s="66">
        <v>1</v>
      </c>
      <c r="H21" s="66">
        <v>1</v>
      </c>
      <c r="I21" s="66">
        <v>0</v>
      </c>
      <c r="J21" s="66">
        <v>0</v>
      </c>
      <c r="K21" s="66">
        <v>0</v>
      </c>
      <c r="L21" s="66">
        <v>0</v>
      </c>
      <c r="M21" s="75" t="s">
        <v>152</v>
      </c>
      <c r="N21" s="66">
        <v>0</v>
      </c>
    </row>
    <row r="22" spans="1:14" s="76" customFormat="1" ht="20.100000000000001" customHeight="1">
      <c r="A22" s="75">
        <v>10</v>
      </c>
      <c r="B22" s="74" t="s">
        <v>136</v>
      </c>
      <c r="C22" s="75"/>
      <c r="D22" s="75">
        <v>0</v>
      </c>
      <c r="E22" s="75">
        <v>0</v>
      </c>
      <c r="F22" s="75">
        <v>6</v>
      </c>
      <c r="G22" s="75">
        <v>1</v>
      </c>
      <c r="H22" s="75">
        <v>1</v>
      </c>
      <c r="I22" s="75"/>
      <c r="J22" s="75"/>
      <c r="K22" s="75"/>
      <c r="L22" s="75"/>
      <c r="M22" s="75" t="s">
        <v>152</v>
      </c>
      <c r="N22" s="75">
        <v>1</v>
      </c>
    </row>
    <row r="23" spans="1:14" ht="20.100000000000001" customHeight="1">
      <c r="A23" s="75">
        <v>11</v>
      </c>
      <c r="B23" s="74" t="s">
        <v>137</v>
      </c>
      <c r="C23" s="75">
        <v>0</v>
      </c>
      <c r="D23" s="75">
        <v>0</v>
      </c>
      <c r="E23" s="75">
        <v>4</v>
      </c>
      <c r="F23" s="75">
        <v>1</v>
      </c>
      <c r="G23" s="75">
        <v>1</v>
      </c>
      <c r="H23" s="75">
        <v>0</v>
      </c>
      <c r="I23" s="75">
        <v>0</v>
      </c>
      <c r="J23" s="75">
        <v>3</v>
      </c>
      <c r="K23" s="75">
        <v>0</v>
      </c>
      <c r="L23" s="75">
        <v>0</v>
      </c>
      <c r="M23" s="75" t="s">
        <v>152</v>
      </c>
      <c r="N23" s="75">
        <v>0</v>
      </c>
    </row>
    <row r="24" spans="1:14" ht="20.100000000000001" customHeight="1">
      <c r="A24" s="45"/>
      <c r="B24" s="45" t="s">
        <v>8</v>
      </c>
      <c r="C24" s="89">
        <f>SUM(C13:C23)</f>
        <v>0</v>
      </c>
      <c r="D24" s="89">
        <f>SUM(D13:D23)</f>
        <v>88</v>
      </c>
      <c r="E24" s="89">
        <f>SUM(E13:E23)</f>
        <v>8</v>
      </c>
      <c r="F24" s="89">
        <f t="shared" ref="F24:L24" si="0">SUM(F13:F23)</f>
        <v>14</v>
      </c>
      <c r="G24" s="89">
        <f t="shared" si="0"/>
        <v>11</v>
      </c>
      <c r="H24" s="89">
        <f t="shared" si="0"/>
        <v>4</v>
      </c>
      <c r="I24" s="89">
        <f t="shared" si="0"/>
        <v>1</v>
      </c>
      <c r="J24" s="89">
        <f t="shared" si="0"/>
        <v>11</v>
      </c>
      <c r="K24" s="89">
        <f t="shared" si="0"/>
        <v>2</v>
      </c>
      <c r="L24" s="89">
        <f t="shared" si="0"/>
        <v>26</v>
      </c>
      <c r="M24" s="92" t="s">
        <v>152</v>
      </c>
      <c r="N24" s="98">
        <f>SUM(N13:N23)</f>
        <v>14</v>
      </c>
    </row>
    <row r="26" spans="1:14" ht="21">
      <c r="B26" s="95" t="s">
        <v>157</v>
      </c>
      <c r="C26" s="10"/>
      <c r="D26" s="18"/>
      <c r="E26" s="10"/>
      <c r="F26" s="65"/>
      <c r="G26" s="10"/>
      <c r="H26" s="10"/>
      <c r="I26" s="10"/>
    </row>
    <row r="27" spans="1:14" ht="21">
      <c r="B27" s="96" t="s">
        <v>155</v>
      </c>
      <c r="C27" s="73"/>
      <c r="D27" s="79"/>
      <c r="E27" s="73"/>
      <c r="F27" s="77"/>
      <c r="G27" s="73"/>
      <c r="H27" s="73"/>
      <c r="I27" s="73"/>
    </row>
    <row r="28" spans="1:14" ht="21">
      <c r="B28" s="94" t="s">
        <v>156</v>
      </c>
      <c r="C28" s="83"/>
    </row>
  </sheetData>
  <printOptions horizontalCentered="1"/>
  <pageMargins left="0.7" right="0.7" top="0.75" bottom="0.75" header="0.3" footer="0.3"/>
  <pageSetup paperSize="256" scale="65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N38"/>
  <sheetViews>
    <sheetView view="pageBreakPreview" topLeftCell="A13" zoomScale="85" zoomScaleNormal="70" zoomScaleSheetLayoutView="85" zoomScalePageLayoutView="55" workbookViewId="0">
      <selection activeCell="H27" sqref="H27"/>
    </sheetView>
  </sheetViews>
  <sheetFormatPr defaultColWidth="8.85546875" defaultRowHeight="16.5"/>
  <cols>
    <col min="1" max="1" width="4.140625" style="120" customWidth="1"/>
    <col min="2" max="2" width="29.42578125" style="120" bestFit="1" customWidth="1"/>
    <col min="3" max="3" width="13" style="120" customWidth="1"/>
    <col min="4" max="4" width="16.140625" style="120" customWidth="1"/>
    <col min="5" max="5" width="12.42578125" style="120" customWidth="1"/>
    <col min="6" max="6" width="16.42578125" style="120" customWidth="1"/>
    <col min="7" max="7" width="11.42578125" style="120" customWidth="1"/>
    <col min="8" max="8" width="16.42578125" style="120" customWidth="1"/>
    <col min="9" max="9" width="10.85546875" style="120" customWidth="1"/>
    <col min="10" max="10" width="16.7109375" style="120" customWidth="1"/>
    <col min="11" max="11" width="16.42578125" style="120" customWidth="1"/>
    <col min="12" max="12" width="13.85546875" style="120" customWidth="1"/>
    <col min="13" max="13" width="14.85546875" style="120" customWidth="1"/>
    <col min="14" max="14" width="17.7109375" style="120" customWidth="1"/>
  </cols>
  <sheetData>
    <row r="10" spans="1:14" s="163" customFormat="1" ht="99">
      <c r="A10" s="152" t="s">
        <v>1</v>
      </c>
      <c r="B10" s="152" t="s">
        <v>19</v>
      </c>
      <c r="C10" s="192" t="s">
        <v>46</v>
      </c>
      <c r="D10" s="192" t="s">
        <v>52</v>
      </c>
      <c r="E10" s="192" t="s">
        <v>48</v>
      </c>
      <c r="F10" s="192" t="s">
        <v>55</v>
      </c>
      <c r="G10" s="192" t="s">
        <v>54</v>
      </c>
      <c r="H10" s="192" t="s">
        <v>50</v>
      </c>
      <c r="I10" s="192" t="s">
        <v>56</v>
      </c>
      <c r="J10" s="192" t="s">
        <v>49</v>
      </c>
      <c r="K10" s="192" t="s">
        <v>47</v>
      </c>
      <c r="L10" s="192" t="s">
        <v>53</v>
      </c>
      <c r="M10" s="192" t="s">
        <v>51</v>
      </c>
      <c r="N10" s="192" t="s">
        <v>57</v>
      </c>
    </row>
    <row r="11" spans="1:14" s="158" customFormat="1" ht="20.100000000000001" customHeight="1">
      <c r="A11" s="154">
        <v>1</v>
      </c>
      <c r="B11" s="154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>
        <v>13</v>
      </c>
      <c r="N11" s="154">
        <v>14</v>
      </c>
    </row>
    <row r="12" spans="1:14" s="111" customFormat="1" ht="20.100000000000001" customHeight="1">
      <c r="A12" s="129">
        <v>1</v>
      </c>
      <c r="B12" s="144" t="s">
        <v>132</v>
      </c>
      <c r="C12" s="129">
        <v>0</v>
      </c>
      <c r="D12" s="129">
        <v>0</v>
      </c>
      <c r="E12" s="129">
        <v>0</v>
      </c>
      <c r="F12" s="129">
        <v>1</v>
      </c>
      <c r="G12" s="129">
        <v>1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3</v>
      </c>
    </row>
    <row r="13" spans="1:14" s="111" customFormat="1" ht="20.100000000000001" customHeight="1">
      <c r="A13" s="129">
        <v>2</v>
      </c>
      <c r="B13" s="144" t="s">
        <v>104</v>
      </c>
      <c r="C13" s="129">
        <v>0</v>
      </c>
      <c r="D13" s="129">
        <v>15</v>
      </c>
      <c r="E13" s="129">
        <v>4</v>
      </c>
      <c r="F13" s="129">
        <v>0</v>
      </c>
      <c r="G13" s="129">
        <v>1</v>
      </c>
      <c r="H13" s="129">
        <v>0</v>
      </c>
      <c r="I13" s="129">
        <v>0</v>
      </c>
      <c r="J13" s="129">
        <v>3</v>
      </c>
      <c r="K13" s="129">
        <v>0</v>
      </c>
      <c r="L13" s="129">
        <v>2</v>
      </c>
      <c r="M13" s="129">
        <v>0</v>
      </c>
      <c r="N13" s="129">
        <v>0</v>
      </c>
    </row>
    <row r="14" spans="1:14" s="111" customFormat="1" ht="20.100000000000001" customHeight="1">
      <c r="A14" s="129">
        <v>3</v>
      </c>
      <c r="B14" s="144" t="s">
        <v>134</v>
      </c>
      <c r="C14" s="129">
        <v>0</v>
      </c>
      <c r="D14" s="129">
        <v>19</v>
      </c>
      <c r="E14" s="129">
        <v>3</v>
      </c>
      <c r="F14" s="129">
        <v>2</v>
      </c>
      <c r="G14" s="129">
        <v>1</v>
      </c>
      <c r="H14" s="129">
        <v>0</v>
      </c>
      <c r="I14" s="129">
        <v>0</v>
      </c>
      <c r="J14" s="129">
        <v>2</v>
      </c>
      <c r="K14" s="129">
        <v>0</v>
      </c>
      <c r="L14" s="129">
        <v>0</v>
      </c>
      <c r="M14" s="129">
        <v>1</v>
      </c>
      <c r="N14" s="129">
        <v>3</v>
      </c>
    </row>
    <row r="15" spans="1:14" s="111" customFormat="1" ht="20.100000000000001" customHeight="1">
      <c r="A15" s="129">
        <v>4</v>
      </c>
      <c r="B15" s="144" t="s">
        <v>99</v>
      </c>
      <c r="C15" s="129">
        <v>0</v>
      </c>
      <c r="D15" s="129">
        <v>15</v>
      </c>
      <c r="E15" s="129">
        <v>0</v>
      </c>
      <c r="F15" s="129">
        <v>0</v>
      </c>
      <c r="G15" s="129">
        <v>1</v>
      </c>
      <c r="H15" s="129">
        <v>0</v>
      </c>
      <c r="I15" s="129">
        <v>0</v>
      </c>
      <c r="J15" s="129">
        <v>0</v>
      </c>
      <c r="K15" s="129">
        <v>0</v>
      </c>
      <c r="L15" s="129">
        <v>21</v>
      </c>
      <c r="M15" s="129">
        <v>0</v>
      </c>
      <c r="N15" s="129">
        <v>0</v>
      </c>
    </row>
    <row r="16" spans="1:14" s="111" customFormat="1" ht="20.100000000000001" customHeight="1">
      <c r="A16" s="129">
        <v>5</v>
      </c>
      <c r="B16" s="144" t="s">
        <v>136</v>
      </c>
      <c r="C16" s="129">
        <v>0</v>
      </c>
      <c r="D16" s="129">
        <v>14</v>
      </c>
      <c r="E16" s="129">
        <v>0</v>
      </c>
      <c r="F16" s="129">
        <v>6</v>
      </c>
      <c r="G16" s="129">
        <v>1</v>
      </c>
      <c r="H16" s="129">
        <v>0</v>
      </c>
      <c r="I16" s="129">
        <v>0</v>
      </c>
      <c r="J16" s="129">
        <v>7</v>
      </c>
      <c r="K16" s="129">
        <v>0</v>
      </c>
      <c r="L16" s="129">
        <v>0</v>
      </c>
      <c r="M16" s="129">
        <v>0</v>
      </c>
      <c r="N16" s="129">
        <v>1</v>
      </c>
    </row>
    <row r="17" spans="1:14" s="111" customFormat="1" ht="20.100000000000001" customHeight="1">
      <c r="A17" s="129">
        <v>6</v>
      </c>
      <c r="B17" s="144" t="s">
        <v>97</v>
      </c>
      <c r="C17" s="129">
        <v>0</v>
      </c>
      <c r="D17" s="129">
        <v>1</v>
      </c>
      <c r="E17" s="129">
        <v>0</v>
      </c>
      <c r="F17" s="129">
        <v>0</v>
      </c>
      <c r="G17" s="129">
        <v>1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6</v>
      </c>
    </row>
    <row r="18" spans="1:14" s="111" customFormat="1" ht="20.100000000000001" customHeight="1">
      <c r="A18" s="129">
        <v>7</v>
      </c>
      <c r="B18" s="144" t="s">
        <v>98</v>
      </c>
      <c r="C18" s="129">
        <v>0</v>
      </c>
      <c r="D18" s="129">
        <v>0</v>
      </c>
      <c r="E18" s="129">
        <v>0</v>
      </c>
      <c r="F18" s="129">
        <v>0</v>
      </c>
      <c r="G18" s="129">
        <v>1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</row>
    <row r="19" spans="1:14" s="111" customFormat="1" ht="20.100000000000001" customHeight="1">
      <c r="A19" s="129">
        <v>8</v>
      </c>
      <c r="B19" s="144" t="s">
        <v>133</v>
      </c>
      <c r="C19" s="129">
        <v>0</v>
      </c>
      <c r="D19" s="129">
        <v>30</v>
      </c>
      <c r="E19" s="129">
        <v>1</v>
      </c>
      <c r="F19" s="129">
        <v>2</v>
      </c>
      <c r="G19" s="129">
        <v>1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1</v>
      </c>
    </row>
    <row r="20" spans="1:14" s="111" customFormat="1" ht="20.100000000000001" customHeight="1">
      <c r="A20" s="129">
        <v>9</v>
      </c>
      <c r="B20" s="144" t="s">
        <v>135</v>
      </c>
      <c r="C20" s="129">
        <v>0</v>
      </c>
      <c r="D20" s="129">
        <v>13</v>
      </c>
      <c r="E20" s="129">
        <v>1</v>
      </c>
      <c r="F20" s="129">
        <v>1</v>
      </c>
      <c r="G20" s="129">
        <v>1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</row>
    <row r="21" spans="1:14" s="111" customFormat="1" ht="20.100000000000001" customHeight="1">
      <c r="A21" s="129">
        <v>10</v>
      </c>
      <c r="B21" s="144" t="s">
        <v>100</v>
      </c>
      <c r="C21" s="129">
        <v>0</v>
      </c>
      <c r="D21" s="129">
        <v>0</v>
      </c>
      <c r="E21" s="129">
        <v>0</v>
      </c>
      <c r="F21" s="123">
        <v>1</v>
      </c>
      <c r="G21" s="129">
        <v>1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</row>
    <row r="22" spans="1:14" s="111" customFormat="1" ht="20.100000000000001" customHeight="1">
      <c r="A22" s="129">
        <v>11</v>
      </c>
      <c r="B22" s="144" t="s">
        <v>137</v>
      </c>
      <c r="C22" s="129">
        <v>0</v>
      </c>
      <c r="D22" s="129">
        <v>19</v>
      </c>
      <c r="E22" s="129">
        <v>1</v>
      </c>
      <c r="F22" s="129">
        <v>1</v>
      </c>
      <c r="G22" s="129">
        <v>1</v>
      </c>
      <c r="H22" s="129">
        <v>0</v>
      </c>
      <c r="I22" s="129">
        <v>0</v>
      </c>
      <c r="J22" s="129">
        <v>3</v>
      </c>
      <c r="K22" s="129">
        <v>0</v>
      </c>
      <c r="L22" s="129">
        <v>0</v>
      </c>
      <c r="M22" s="129">
        <v>0</v>
      </c>
      <c r="N22" s="129">
        <v>0</v>
      </c>
    </row>
    <row r="23" spans="1:14" s="158" customFormat="1" ht="20.100000000000001" customHeight="1">
      <c r="A23" s="153"/>
      <c r="B23" s="153" t="s">
        <v>8</v>
      </c>
      <c r="C23" s="154">
        <f>SUM(C12:C22)</f>
        <v>0</v>
      </c>
      <c r="D23" s="154">
        <f t="shared" ref="D23:N23" si="0">SUM(D12:D22)</f>
        <v>126</v>
      </c>
      <c r="E23" s="154">
        <f t="shared" si="0"/>
        <v>10</v>
      </c>
      <c r="F23" s="154">
        <f t="shared" si="0"/>
        <v>14</v>
      </c>
      <c r="G23" s="154">
        <f t="shared" si="0"/>
        <v>11</v>
      </c>
      <c r="H23" s="154">
        <f t="shared" si="0"/>
        <v>0</v>
      </c>
      <c r="I23" s="154">
        <f t="shared" si="0"/>
        <v>0</v>
      </c>
      <c r="J23" s="154">
        <f t="shared" si="0"/>
        <v>15</v>
      </c>
      <c r="K23" s="154">
        <f t="shared" si="0"/>
        <v>0</v>
      </c>
      <c r="L23" s="154">
        <f t="shared" si="0"/>
        <v>23</v>
      </c>
      <c r="M23" s="154">
        <f t="shared" si="0"/>
        <v>1</v>
      </c>
      <c r="N23" s="154">
        <f t="shared" si="0"/>
        <v>14</v>
      </c>
    </row>
    <row r="24" spans="1:14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ht="15.75">
      <c r="A25" s="121"/>
      <c r="B25" s="133"/>
      <c r="C25" s="130"/>
      <c r="D25" s="133"/>
      <c r="E25" s="130"/>
      <c r="F25" s="135"/>
      <c r="G25" s="130"/>
      <c r="H25" s="130"/>
      <c r="I25" s="130"/>
      <c r="J25" s="121"/>
      <c r="K25" s="121"/>
      <c r="L25" s="121"/>
      <c r="M25" s="121"/>
      <c r="N25" s="121"/>
    </row>
    <row r="26" spans="1:14" ht="15.75">
      <c r="A26" s="121"/>
      <c r="B26" s="198"/>
      <c r="C26" s="136"/>
      <c r="D26" s="132"/>
      <c r="E26" s="136"/>
      <c r="F26" s="199"/>
      <c r="G26" s="136"/>
      <c r="H26" s="136"/>
      <c r="I26" s="136"/>
      <c r="J26" s="121"/>
      <c r="K26" s="121"/>
      <c r="L26" s="121"/>
      <c r="M26" s="121"/>
      <c r="N26" s="121"/>
    </row>
    <row r="27" spans="1:14" ht="15.75">
      <c r="A27" s="121"/>
      <c r="B27" s="121"/>
      <c r="C27" s="133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>
      <c r="A28" s="121"/>
      <c r="B28" s="121"/>
      <c r="C28" s="121"/>
      <c r="D28" s="121"/>
      <c r="E28" s="121"/>
      <c r="F28" s="155"/>
      <c r="G28" s="121"/>
      <c r="H28" s="121"/>
      <c r="I28" s="121"/>
      <c r="J28" s="121"/>
      <c r="K28" s="121"/>
      <c r="L28" s="121"/>
      <c r="M28" s="121"/>
      <c r="N28" s="121"/>
    </row>
    <row r="29" spans="1:14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15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ht="15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ht="15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 ht="15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15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15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15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15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15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printOptions horizontalCentered="1"/>
  <pageMargins left="0.7" right="0.7" top="0.75" bottom="0.75" header="0.3" footer="0.3"/>
  <pageSetup paperSize="258" scale="70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7:N38"/>
  <sheetViews>
    <sheetView view="pageBreakPreview" topLeftCell="A7" zoomScale="70" zoomScaleNormal="70" zoomScaleSheetLayoutView="70" zoomScalePageLayoutView="55" workbookViewId="0">
      <selection activeCell="J21" sqref="J21"/>
    </sheetView>
  </sheetViews>
  <sheetFormatPr defaultColWidth="8.85546875" defaultRowHeight="16.5"/>
  <cols>
    <col min="1" max="1" width="4.140625" style="120" customWidth="1"/>
    <col min="2" max="2" width="32.7109375" style="120" customWidth="1"/>
    <col min="3" max="3" width="13.42578125" style="120" customWidth="1"/>
    <col min="4" max="4" width="16.140625" style="120" customWidth="1"/>
    <col min="5" max="5" width="12.42578125" style="120" customWidth="1"/>
    <col min="6" max="6" width="15.28515625" style="120" customWidth="1"/>
    <col min="7" max="7" width="11.42578125" style="120" customWidth="1"/>
    <col min="8" max="8" width="16.42578125" style="120" customWidth="1"/>
    <col min="9" max="9" width="12.140625" style="120" customWidth="1"/>
    <col min="10" max="10" width="16.7109375" style="120" customWidth="1"/>
    <col min="11" max="11" width="17.85546875" style="120" customWidth="1"/>
    <col min="12" max="12" width="12.28515625" style="120" customWidth="1"/>
    <col min="13" max="13" width="14.85546875" style="120" customWidth="1"/>
    <col min="14" max="14" width="17.7109375" style="120" customWidth="1"/>
  </cols>
  <sheetData>
    <row r="7" spans="1:14">
      <c r="A7" s="105"/>
      <c r="B7" s="105"/>
      <c r="C7" s="105"/>
      <c r="D7" s="105"/>
      <c r="E7" s="105"/>
      <c r="F7" s="105"/>
      <c r="G7" s="105"/>
    </row>
    <row r="8" spans="1:14">
      <c r="A8" s="105"/>
      <c r="B8" s="105"/>
      <c r="C8" s="105"/>
      <c r="D8" s="105"/>
      <c r="E8" s="105"/>
      <c r="F8" s="105"/>
      <c r="G8" s="105"/>
    </row>
    <row r="9" spans="1:14">
      <c r="A9" s="105"/>
      <c r="B9" s="105"/>
      <c r="C9" s="105"/>
      <c r="D9" s="105"/>
      <c r="E9" s="105"/>
      <c r="F9" s="105"/>
      <c r="G9" s="105"/>
    </row>
    <row r="10" spans="1:14" s="163" customFormat="1" ht="99">
      <c r="A10" s="287" t="s">
        <v>1</v>
      </c>
      <c r="B10" s="287" t="s">
        <v>19</v>
      </c>
      <c r="C10" s="288" t="s">
        <v>46</v>
      </c>
      <c r="D10" s="288" t="s">
        <v>52</v>
      </c>
      <c r="E10" s="288" t="s">
        <v>48</v>
      </c>
      <c r="F10" s="288" t="s">
        <v>55</v>
      </c>
      <c r="G10" s="288" t="s">
        <v>54</v>
      </c>
      <c r="H10" s="253" t="s">
        <v>50</v>
      </c>
      <c r="I10" s="253" t="s">
        <v>56</v>
      </c>
      <c r="J10" s="253" t="s">
        <v>49</v>
      </c>
      <c r="K10" s="253" t="s">
        <v>47</v>
      </c>
      <c r="L10" s="253" t="s">
        <v>53</v>
      </c>
      <c r="M10" s="253" t="s">
        <v>51</v>
      </c>
      <c r="N10" s="253" t="s">
        <v>57</v>
      </c>
    </row>
    <row r="11" spans="1:14" s="158" customFormat="1" ht="20.100000000000001" customHeight="1">
      <c r="A11" s="289">
        <v>1</v>
      </c>
      <c r="B11" s="289">
        <v>2</v>
      </c>
      <c r="C11" s="289">
        <v>3</v>
      </c>
      <c r="D11" s="289">
        <v>4</v>
      </c>
      <c r="E11" s="289">
        <v>5</v>
      </c>
      <c r="F11" s="289">
        <v>6</v>
      </c>
      <c r="G11" s="289">
        <v>7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>
        <v>13</v>
      </c>
      <c r="N11" s="154">
        <v>14</v>
      </c>
    </row>
    <row r="12" spans="1:14" s="111" customFormat="1" ht="20.100000000000001" customHeight="1">
      <c r="A12" s="290">
        <v>1</v>
      </c>
      <c r="B12" s="291" t="s">
        <v>132</v>
      </c>
      <c r="C12" s="290">
        <v>0</v>
      </c>
      <c r="D12" s="290">
        <v>1</v>
      </c>
      <c r="E12" s="290">
        <v>0</v>
      </c>
      <c r="F12" s="290">
        <v>1</v>
      </c>
      <c r="G12" s="290">
        <v>1</v>
      </c>
      <c r="H12" s="129">
        <v>1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45">
        <v>0</v>
      </c>
    </row>
    <row r="13" spans="1:14" s="111" customFormat="1" ht="20.100000000000001" customHeight="1">
      <c r="A13" s="290">
        <v>2</v>
      </c>
      <c r="B13" s="291" t="s">
        <v>104</v>
      </c>
      <c r="C13" s="290">
        <v>0</v>
      </c>
      <c r="D13" s="290">
        <v>15</v>
      </c>
      <c r="E13" s="290">
        <v>0</v>
      </c>
      <c r="F13" s="290">
        <v>1</v>
      </c>
      <c r="G13" s="290">
        <v>1</v>
      </c>
      <c r="H13" s="129">
        <v>0</v>
      </c>
      <c r="I13" s="129">
        <v>0</v>
      </c>
      <c r="J13" s="129">
        <v>4</v>
      </c>
      <c r="K13" s="129">
        <v>0</v>
      </c>
      <c r="L13" s="129">
        <v>2</v>
      </c>
      <c r="M13" s="129">
        <v>0</v>
      </c>
      <c r="N13" s="145">
        <v>0</v>
      </c>
    </row>
    <row r="14" spans="1:14" s="111" customFormat="1" ht="20.100000000000001" customHeight="1">
      <c r="A14" s="290">
        <v>3</v>
      </c>
      <c r="B14" s="291" t="s">
        <v>134</v>
      </c>
      <c r="C14" s="290">
        <v>0</v>
      </c>
      <c r="D14" s="290">
        <v>19</v>
      </c>
      <c r="E14" s="290">
        <v>3</v>
      </c>
      <c r="F14" s="290">
        <v>6</v>
      </c>
      <c r="G14" s="290">
        <v>1</v>
      </c>
      <c r="H14" s="129">
        <v>6</v>
      </c>
      <c r="I14" s="129">
        <v>1</v>
      </c>
      <c r="J14" s="129">
        <v>2</v>
      </c>
      <c r="K14" s="129">
        <v>0</v>
      </c>
      <c r="L14" s="129">
        <v>0</v>
      </c>
      <c r="M14" s="129">
        <v>1</v>
      </c>
      <c r="N14" s="145">
        <v>3</v>
      </c>
    </row>
    <row r="15" spans="1:14" s="111" customFormat="1" ht="20.100000000000001" customHeight="1">
      <c r="A15" s="290">
        <v>4</v>
      </c>
      <c r="B15" s="291" t="s">
        <v>99</v>
      </c>
      <c r="C15" s="290">
        <v>0</v>
      </c>
      <c r="D15" s="290">
        <v>15</v>
      </c>
      <c r="E15" s="290">
        <v>0</v>
      </c>
      <c r="F15" s="290">
        <v>0</v>
      </c>
      <c r="G15" s="290">
        <v>1</v>
      </c>
      <c r="H15" s="129">
        <v>0</v>
      </c>
      <c r="I15" s="129">
        <v>1</v>
      </c>
      <c r="J15" s="129">
        <v>0</v>
      </c>
      <c r="K15" s="129">
        <v>0</v>
      </c>
      <c r="L15" s="129">
        <v>21</v>
      </c>
      <c r="M15" s="129">
        <v>1</v>
      </c>
      <c r="N15" s="145">
        <v>0</v>
      </c>
    </row>
    <row r="16" spans="1:14" s="111" customFormat="1" ht="20.100000000000001" customHeight="1">
      <c r="A16" s="290">
        <v>5</v>
      </c>
      <c r="B16" s="291" t="s">
        <v>136</v>
      </c>
      <c r="C16" s="290">
        <v>0</v>
      </c>
      <c r="D16" s="290">
        <v>14</v>
      </c>
      <c r="E16" s="290">
        <v>0</v>
      </c>
      <c r="F16" s="290">
        <v>11</v>
      </c>
      <c r="G16" s="290">
        <v>1</v>
      </c>
      <c r="H16" s="129">
        <v>0</v>
      </c>
      <c r="I16" s="129">
        <v>0</v>
      </c>
      <c r="J16" s="129">
        <v>7</v>
      </c>
      <c r="K16" s="129">
        <v>0</v>
      </c>
      <c r="L16" s="129">
        <v>0</v>
      </c>
      <c r="M16" s="129">
        <v>0</v>
      </c>
      <c r="N16" s="145">
        <v>3</v>
      </c>
    </row>
    <row r="17" spans="1:14" s="111" customFormat="1" ht="20.100000000000001" customHeight="1">
      <c r="A17" s="290">
        <v>6</v>
      </c>
      <c r="B17" s="291" t="s">
        <v>97</v>
      </c>
      <c r="C17" s="290">
        <v>0</v>
      </c>
      <c r="D17" s="290">
        <v>4</v>
      </c>
      <c r="E17" s="290">
        <v>0</v>
      </c>
      <c r="F17" s="290">
        <v>0</v>
      </c>
      <c r="G17" s="290">
        <v>1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45">
        <v>0</v>
      </c>
    </row>
    <row r="18" spans="1:14" s="215" customFormat="1" ht="20.100000000000001" customHeight="1">
      <c r="A18" s="292">
        <v>7</v>
      </c>
      <c r="B18" s="293" t="s">
        <v>98</v>
      </c>
      <c r="C18" s="290">
        <v>0</v>
      </c>
      <c r="D18" s="292">
        <v>20</v>
      </c>
      <c r="E18" s="292">
        <v>0</v>
      </c>
      <c r="F18" s="292">
        <v>0</v>
      </c>
      <c r="G18" s="292">
        <v>1</v>
      </c>
      <c r="H18" s="145">
        <v>0</v>
      </c>
      <c r="I18" s="145">
        <v>3</v>
      </c>
      <c r="J18" s="145">
        <v>3</v>
      </c>
      <c r="K18" s="145">
        <v>0</v>
      </c>
      <c r="L18" s="145">
        <v>0</v>
      </c>
      <c r="M18" s="145">
        <v>0</v>
      </c>
      <c r="N18" s="145">
        <v>0</v>
      </c>
    </row>
    <row r="19" spans="1:14" s="111" customFormat="1" ht="20.100000000000001" customHeight="1">
      <c r="A19" s="290">
        <v>8</v>
      </c>
      <c r="B19" s="291" t="s">
        <v>133</v>
      </c>
      <c r="C19" s="290">
        <v>0</v>
      </c>
      <c r="D19" s="290">
        <v>52</v>
      </c>
      <c r="E19" s="290">
        <v>1</v>
      </c>
      <c r="F19" s="290">
        <v>0</v>
      </c>
      <c r="G19" s="290">
        <v>1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45">
        <v>1</v>
      </c>
    </row>
    <row r="20" spans="1:14" s="111" customFormat="1" ht="20.100000000000001" customHeight="1">
      <c r="A20" s="290">
        <v>9</v>
      </c>
      <c r="B20" s="291" t="s">
        <v>135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45">
        <v>0</v>
      </c>
    </row>
    <row r="21" spans="1:14" s="215" customFormat="1" ht="20.100000000000001" customHeight="1">
      <c r="A21" s="292">
        <v>10</v>
      </c>
      <c r="B21" s="293" t="s">
        <v>100</v>
      </c>
      <c r="C21" s="290">
        <v>0</v>
      </c>
      <c r="D21" s="292">
        <v>0</v>
      </c>
      <c r="E21" s="292">
        <v>0</v>
      </c>
      <c r="F21" s="282">
        <v>0</v>
      </c>
      <c r="G21" s="290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45">
        <v>0</v>
      </c>
    </row>
    <row r="22" spans="1:14" s="111" customFormat="1" ht="20.100000000000001" customHeight="1">
      <c r="A22" s="290">
        <v>11</v>
      </c>
      <c r="B22" s="291" t="s">
        <v>137</v>
      </c>
      <c r="C22" s="290">
        <v>0</v>
      </c>
      <c r="D22" s="290">
        <v>19</v>
      </c>
      <c r="E22" s="290">
        <v>1</v>
      </c>
      <c r="F22" s="290">
        <v>3</v>
      </c>
      <c r="G22" s="290">
        <v>1</v>
      </c>
      <c r="H22" s="129">
        <v>3</v>
      </c>
      <c r="I22" s="129">
        <v>0</v>
      </c>
      <c r="J22" s="129">
        <v>3</v>
      </c>
      <c r="K22" s="129">
        <v>0</v>
      </c>
      <c r="L22" s="129">
        <v>0</v>
      </c>
      <c r="M22" s="129">
        <v>0</v>
      </c>
      <c r="N22" s="145">
        <v>0</v>
      </c>
    </row>
    <row r="23" spans="1:14" s="158" customFormat="1" ht="20.100000000000001" customHeight="1">
      <c r="A23" s="294"/>
      <c r="B23" s="294" t="s">
        <v>8</v>
      </c>
      <c r="C23" s="289">
        <f>SUM(C12:C22)</f>
        <v>0</v>
      </c>
      <c r="D23" s="289">
        <f>SUM(D12:D22)</f>
        <v>159</v>
      </c>
      <c r="E23" s="289">
        <f>SUM(E12:E22)</f>
        <v>5</v>
      </c>
      <c r="F23" s="289">
        <f t="shared" ref="F23:N23" si="0">SUM(F12:F22)</f>
        <v>22</v>
      </c>
      <c r="G23" s="289">
        <f t="shared" si="0"/>
        <v>9</v>
      </c>
      <c r="H23" s="154">
        <f t="shared" si="0"/>
        <v>10</v>
      </c>
      <c r="I23" s="154">
        <f t="shared" si="0"/>
        <v>5</v>
      </c>
      <c r="J23" s="154">
        <f t="shared" si="0"/>
        <v>19</v>
      </c>
      <c r="K23" s="154">
        <f t="shared" si="0"/>
        <v>0</v>
      </c>
      <c r="L23" s="154">
        <f t="shared" si="0"/>
        <v>23</v>
      </c>
      <c r="M23" s="154">
        <f t="shared" si="0"/>
        <v>2</v>
      </c>
      <c r="N23" s="154">
        <f t="shared" si="0"/>
        <v>7</v>
      </c>
    </row>
    <row r="24" spans="1:14" ht="15.75">
      <c r="A24" s="105"/>
      <c r="B24" s="105"/>
      <c r="C24" s="105"/>
      <c r="D24" s="105"/>
      <c r="E24" s="105"/>
      <c r="F24" s="105"/>
      <c r="G24" s="105"/>
      <c r="H24" s="121"/>
      <c r="I24" s="121"/>
      <c r="J24" s="121"/>
      <c r="K24" s="121"/>
      <c r="L24" s="121"/>
      <c r="M24" s="121"/>
      <c r="N24" s="121"/>
    </row>
    <row r="25" spans="1:14" ht="15.75">
      <c r="A25" s="105"/>
      <c r="B25" s="110"/>
      <c r="C25" s="107"/>
      <c r="D25" s="110"/>
      <c r="E25" s="107"/>
      <c r="F25" s="232"/>
      <c r="G25" s="107"/>
      <c r="H25" s="130"/>
      <c r="I25" s="130"/>
      <c r="J25" s="121"/>
      <c r="K25" s="121"/>
      <c r="L25" s="121"/>
      <c r="M25" s="121"/>
      <c r="N25" s="121"/>
    </row>
    <row r="26" spans="1:14" ht="15.75">
      <c r="A26" s="105"/>
      <c r="B26" s="295"/>
      <c r="C26" s="273"/>
      <c r="D26" s="296"/>
      <c r="E26" s="273"/>
      <c r="F26" s="109"/>
      <c r="G26" s="273"/>
      <c r="H26" s="136"/>
      <c r="I26" s="136"/>
      <c r="J26" s="121"/>
      <c r="K26" s="121"/>
      <c r="L26" s="121"/>
      <c r="M26" s="121"/>
      <c r="N26" s="121"/>
    </row>
    <row r="27" spans="1:14" ht="15.75">
      <c r="A27" s="105"/>
      <c r="B27" s="105"/>
      <c r="C27" s="110"/>
      <c r="D27" s="105"/>
      <c r="E27" s="105"/>
      <c r="F27" s="105"/>
      <c r="G27" s="105"/>
      <c r="H27" s="121"/>
      <c r="I27" s="121"/>
      <c r="J27" s="121"/>
      <c r="K27" s="121"/>
      <c r="L27" s="121"/>
      <c r="M27" s="121"/>
      <c r="N27" s="121"/>
    </row>
    <row r="28" spans="1:14" ht="15.75">
      <c r="A28" s="105"/>
      <c r="B28" s="105"/>
      <c r="C28" s="105"/>
      <c r="D28" s="105"/>
      <c r="E28" s="105"/>
      <c r="F28" s="297"/>
      <c r="G28" s="105"/>
      <c r="H28" s="121"/>
      <c r="I28" s="121"/>
      <c r="J28" s="121"/>
      <c r="K28" s="121"/>
      <c r="L28" s="121"/>
      <c r="M28" s="121"/>
      <c r="N28" s="121"/>
    </row>
    <row r="29" spans="1:14" ht="15.75">
      <c r="A29" s="105"/>
      <c r="B29" s="105"/>
      <c r="C29" s="105"/>
      <c r="D29" s="105"/>
      <c r="E29" s="105"/>
      <c r="F29" s="105"/>
      <c r="G29" s="105"/>
      <c r="H29" s="121"/>
      <c r="I29" s="121"/>
      <c r="J29" s="121"/>
      <c r="K29" s="121"/>
      <c r="L29" s="121"/>
      <c r="M29" s="121"/>
      <c r="N29" s="121"/>
    </row>
    <row r="30" spans="1:14" ht="15.75">
      <c r="A30" s="105"/>
      <c r="B30" s="105"/>
      <c r="C30" s="105"/>
      <c r="D30" s="105"/>
      <c r="E30" s="105"/>
      <c r="F30" s="105"/>
      <c r="G30" s="105"/>
      <c r="H30" s="121"/>
      <c r="I30" s="121"/>
      <c r="J30" s="121"/>
      <c r="K30" s="121"/>
      <c r="L30" s="121"/>
      <c r="M30" s="121"/>
      <c r="N30" s="121"/>
    </row>
    <row r="31" spans="1:14" ht="15.75">
      <c r="A31" s="105"/>
      <c r="B31" s="105"/>
      <c r="C31" s="105"/>
      <c r="D31" s="105"/>
      <c r="E31" s="105"/>
      <c r="F31" s="105"/>
      <c r="G31" s="105"/>
      <c r="H31" s="121"/>
      <c r="I31" s="121"/>
      <c r="J31" s="121"/>
      <c r="K31" s="121"/>
      <c r="L31" s="121"/>
      <c r="M31" s="121"/>
      <c r="N31" s="121"/>
    </row>
    <row r="32" spans="1:14" ht="15.75">
      <c r="A32" s="105"/>
      <c r="B32" s="105"/>
      <c r="C32" s="105"/>
      <c r="D32" s="105"/>
      <c r="E32" s="105"/>
      <c r="F32" s="105"/>
      <c r="G32" s="105"/>
      <c r="H32" s="121"/>
      <c r="I32" s="121"/>
      <c r="J32" s="121"/>
      <c r="K32" s="121"/>
      <c r="L32" s="121"/>
      <c r="M32" s="121"/>
      <c r="N32" s="121"/>
    </row>
    <row r="33" spans="1:14" ht="15.75">
      <c r="A33" s="105"/>
      <c r="B33" s="105"/>
      <c r="C33" s="105"/>
      <c r="D33" s="105"/>
      <c r="E33" s="105"/>
      <c r="F33" s="105"/>
      <c r="G33" s="105"/>
      <c r="H33" s="121"/>
      <c r="I33" s="121"/>
      <c r="J33" s="121"/>
      <c r="K33" s="121"/>
      <c r="L33" s="121"/>
      <c r="M33" s="121"/>
      <c r="N33" s="121"/>
    </row>
    <row r="34" spans="1:14" ht="15.75">
      <c r="A34" s="105"/>
      <c r="B34" s="105"/>
      <c r="C34" s="105"/>
      <c r="D34" s="105"/>
      <c r="E34" s="105"/>
      <c r="F34" s="105"/>
      <c r="G34" s="105"/>
      <c r="H34" s="121"/>
      <c r="I34" s="121"/>
      <c r="J34" s="121"/>
      <c r="K34" s="121"/>
      <c r="L34" s="121"/>
      <c r="M34" s="121"/>
      <c r="N34" s="121"/>
    </row>
    <row r="35" spans="1:14" ht="15.75">
      <c r="A35" s="105"/>
      <c r="B35" s="105"/>
      <c r="C35" s="105"/>
      <c r="D35" s="105"/>
      <c r="E35" s="105"/>
      <c r="F35" s="105"/>
      <c r="G35" s="105"/>
      <c r="H35" s="121"/>
      <c r="I35" s="121"/>
      <c r="J35" s="121"/>
      <c r="K35" s="121"/>
      <c r="L35" s="121"/>
      <c r="M35" s="121"/>
      <c r="N35" s="121"/>
    </row>
    <row r="36" spans="1:14" ht="15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15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15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printOptions horizontalCentered="1"/>
  <pageMargins left="0.7" right="0.7" top="0.75" bottom="0.75" header="0.3" footer="0.3"/>
  <pageSetup paperSize="258" scale="61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7:N35"/>
  <sheetViews>
    <sheetView view="pageBreakPreview" topLeftCell="A7" zoomScale="60" zoomScaleNormal="60" zoomScalePageLayoutView="70" workbookViewId="0">
      <selection activeCell="J21" sqref="J21"/>
    </sheetView>
  </sheetViews>
  <sheetFormatPr defaultColWidth="8.85546875" defaultRowHeight="16.5"/>
  <cols>
    <col min="1" max="1" width="4.85546875" style="120" customWidth="1"/>
    <col min="2" max="2" width="32.42578125" style="120" customWidth="1"/>
    <col min="3" max="3" width="13.85546875" style="120" customWidth="1"/>
    <col min="4" max="4" width="19.140625" style="120" customWidth="1"/>
    <col min="5" max="5" width="21.140625" style="120" customWidth="1"/>
    <col min="6" max="6" width="16.42578125" style="120" customWidth="1"/>
    <col min="7" max="7" width="14.42578125" style="120" customWidth="1"/>
    <col min="8" max="8" width="17.85546875" style="120" customWidth="1"/>
    <col min="9" max="9" width="11.28515625" style="120" customWidth="1"/>
    <col min="10" max="10" width="16.140625" style="120" bestFit="1" customWidth="1"/>
    <col min="11" max="11" width="14.85546875" style="120" customWidth="1"/>
    <col min="12" max="12" width="12.42578125" style="120" customWidth="1"/>
    <col min="13" max="13" width="14.85546875" style="120" customWidth="1"/>
    <col min="14" max="14" width="20" style="120" customWidth="1"/>
  </cols>
  <sheetData>
    <row r="7" spans="1:14">
      <c r="A7" s="105"/>
      <c r="B7" s="105"/>
      <c r="C7" s="105"/>
      <c r="D7" s="105"/>
      <c r="E7" s="105"/>
      <c r="F7" s="105"/>
      <c r="G7" s="105"/>
    </row>
    <row r="8" spans="1:14">
      <c r="A8" s="105"/>
      <c r="B8" s="105"/>
      <c r="C8" s="105"/>
      <c r="D8" s="105"/>
      <c r="E8" s="105"/>
      <c r="F8" s="105"/>
      <c r="G8" s="105"/>
    </row>
    <row r="9" spans="1:14">
      <c r="A9" s="105"/>
      <c r="B9" s="105"/>
      <c r="C9" s="105"/>
      <c r="D9" s="105"/>
      <c r="E9" s="105"/>
      <c r="F9" s="105"/>
      <c r="G9" s="105"/>
    </row>
    <row r="10" spans="1:14">
      <c r="A10" s="105"/>
      <c r="B10" s="105"/>
      <c r="C10" s="105"/>
      <c r="D10" s="105"/>
      <c r="E10" s="105"/>
      <c r="F10" s="105"/>
      <c r="G10" s="105"/>
    </row>
    <row r="11" spans="1:14" s="234" customFormat="1" ht="92.25" customHeight="1">
      <c r="A11" s="274" t="s">
        <v>1</v>
      </c>
      <c r="B11" s="274" t="s">
        <v>19</v>
      </c>
      <c r="C11" s="275" t="s">
        <v>46</v>
      </c>
      <c r="D11" s="275" t="s">
        <v>52</v>
      </c>
      <c r="E11" s="275" t="s">
        <v>48</v>
      </c>
      <c r="F11" s="275" t="s">
        <v>149</v>
      </c>
      <c r="G11" s="275" t="s">
        <v>54</v>
      </c>
      <c r="H11" s="208" t="s">
        <v>50</v>
      </c>
      <c r="I11" s="208" t="s">
        <v>56</v>
      </c>
      <c r="J11" s="208" t="s">
        <v>49</v>
      </c>
      <c r="K11" s="208" t="s">
        <v>47</v>
      </c>
      <c r="L11" s="208" t="s">
        <v>53</v>
      </c>
      <c r="M11" s="208" t="s">
        <v>51</v>
      </c>
      <c r="N11" s="208" t="s">
        <v>57</v>
      </c>
    </row>
    <row r="12" spans="1:14" s="82" customFormat="1" ht="20.100000000000001" customHeight="1">
      <c r="A12" s="276">
        <v>1</v>
      </c>
      <c r="B12" s="276">
        <v>2</v>
      </c>
      <c r="C12" s="276">
        <v>3</v>
      </c>
      <c r="D12" s="276">
        <v>4</v>
      </c>
      <c r="E12" s="276">
        <v>5</v>
      </c>
      <c r="F12" s="276">
        <v>6</v>
      </c>
      <c r="G12" s="276">
        <v>7</v>
      </c>
      <c r="H12" s="122">
        <v>8</v>
      </c>
      <c r="I12" s="122">
        <v>9</v>
      </c>
      <c r="J12" s="122">
        <v>10</v>
      </c>
      <c r="K12" s="122">
        <v>11</v>
      </c>
      <c r="L12" s="122">
        <v>12</v>
      </c>
      <c r="M12" s="122">
        <v>13</v>
      </c>
      <c r="N12" s="122">
        <v>14</v>
      </c>
    </row>
    <row r="13" spans="1:14" s="236" customFormat="1" ht="36" customHeight="1">
      <c r="A13" s="277">
        <v>1</v>
      </c>
      <c r="B13" s="278" t="s">
        <v>128</v>
      </c>
      <c r="C13" s="279">
        <v>0</v>
      </c>
      <c r="D13" s="277">
        <v>22</v>
      </c>
      <c r="E13" s="280">
        <v>0</v>
      </c>
      <c r="F13" s="281">
        <v>3</v>
      </c>
      <c r="G13" s="282">
        <v>1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7">
        <v>2</v>
      </c>
    </row>
    <row r="14" spans="1:14" s="236" customFormat="1" ht="36" customHeight="1">
      <c r="A14" s="277">
        <v>2</v>
      </c>
      <c r="B14" s="278" t="s">
        <v>127</v>
      </c>
      <c r="C14" s="279">
        <v>0</v>
      </c>
      <c r="D14" s="277">
        <v>6</v>
      </c>
      <c r="E14" s="280">
        <v>0</v>
      </c>
      <c r="F14" s="281">
        <v>2</v>
      </c>
      <c r="G14" s="282">
        <v>1</v>
      </c>
      <c r="H14" s="235">
        <v>1</v>
      </c>
      <c r="I14" s="235">
        <v>0</v>
      </c>
      <c r="J14" s="235">
        <v>0</v>
      </c>
      <c r="K14" s="235">
        <v>0</v>
      </c>
      <c r="L14" s="235">
        <v>2</v>
      </c>
      <c r="M14" s="235">
        <v>0</v>
      </c>
      <c r="N14" s="237">
        <v>4</v>
      </c>
    </row>
    <row r="15" spans="1:14" s="236" customFormat="1" ht="36" customHeight="1">
      <c r="A15" s="277">
        <v>3</v>
      </c>
      <c r="B15" s="278" t="s">
        <v>126</v>
      </c>
      <c r="C15" s="279">
        <v>0</v>
      </c>
      <c r="D15" s="277">
        <v>21</v>
      </c>
      <c r="E15" s="280">
        <v>0</v>
      </c>
      <c r="F15" s="281">
        <v>0</v>
      </c>
      <c r="G15" s="282">
        <v>1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7">
        <v>1</v>
      </c>
    </row>
    <row r="16" spans="1:14" s="236" customFormat="1" ht="36" customHeight="1">
      <c r="A16" s="277">
        <v>4</v>
      </c>
      <c r="B16" s="278" t="s">
        <v>121</v>
      </c>
      <c r="C16" s="279">
        <v>0</v>
      </c>
      <c r="D16" s="277">
        <v>3</v>
      </c>
      <c r="E16" s="280">
        <v>0</v>
      </c>
      <c r="F16" s="281">
        <v>0</v>
      </c>
      <c r="G16" s="282">
        <v>1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7">
        <v>1</v>
      </c>
    </row>
    <row r="17" spans="1:14" s="236" customFormat="1" ht="36" customHeight="1">
      <c r="A17" s="277">
        <v>5</v>
      </c>
      <c r="B17" s="278" t="s">
        <v>109</v>
      </c>
      <c r="C17" s="279">
        <v>0</v>
      </c>
      <c r="D17" s="277">
        <v>2</v>
      </c>
      <c r="E17" s="283">
        <v>2</v>
      </c>
      <c r="F17" s="281">
        <v>0</v>
      </c>
      <c r="G17" s="282">
        <v>1</v>
      </c>
      <c r="H17" s="235">
        <v>0</v>
      </c>
      <c r="I17" s="235">
        <v>0</v>
      </c>
      <c r="J17" s="123">
        <v>0</v>
      </c>
      <c r="K17" s="235">
        <v>0</v>
      </c>
      <c r="L17" s="235">
        <v>0</v>
      </c>
      <c r="M17" s="235">
        <v>1</v>
      </c>
      <c r="N17" s="237">
        <v>0</v>
      </c>
    </row>
    <row r="18" spans="1:14" s="236" customFormat="1" ht="36" customHeight="1">
      <c r="A18" s="277">
        <v>6</v>
      </c>
      <c r="B18" s="278" t="s">
        <v>125</v>
      </c>
      <c r="C18" s="279">
        <v>0</v>
      </c>
      <c r="D18" s="277">
        <v>22</v>
      </c>
      <c r="E18" s="283">
        <v>2</v>
      </c>
      <c r="F18" s="281">
        <v>0</v>
      </c>
      <c r="G18" s="282">
        <v>1</v>
      </c>
      <c r="H18" s="235">
        <v>0</v>
      </c>
      <c r="I18" s="235">
        <v>0</v>
      </c>
      <c r="J18" s="235">
        <v>11</v>
      </c>
      <c r="K18" s="235">
        <v>12</v>
      </c>
      <c r="L18" s="235">
        <v>0</v>
      </c>
      <c r="M18" s="235">
        <v>1</v>
      </c>
      <c r="N18" s="237">
        <v>3</v>
      </c>
    </row>
    <row r="19" spans="1:14" s="236" customFormat="1" ht="36" customHeight="1">
      <c r="A19" s="277">
        <v>7</v>
      </c>
      <c r="B19" s="278" t="s">
        <v>124</v>
      </c>
      <c r="C19" s="279">
        <v>0</v>
      </c>
      <c r="D19" s="277">
        <v>13</v>
      </c>
      <c r="E19" s="280">
        <v>0</v>
      </c>
      <c r="F19" s="281">
        <v>1</v>
      </c>
      <c r="G19" s="282">
        <v>1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7">
        <v>0</v>
      </c>
    </row>
    <row r="20" spans="1:14" s="236" customFormat="1" ht="36" customHeight="1">
      <c r="A20" s="277">
        <v>8</v>
      </c>
      <c r="B20" s="278" t="s">
        <v>108</v>
      </c>
      <c r="C20" s="279">
        <v>0</v>
      </c>
      <c r="D20" s="277">
        <v>3</v>
      </c>
      <c r="E20" s="283">
        <v>1</v>
      </c>
      <c r="F20" s="281">
        <v>0</v>
      </c>
      <c r="G20" s="282">
        <v>1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7">
        <v>0</v>
      </c>
    </row>
    <row r="21" spans="1:14" s="236" customFormat="1" ht="36" customHeight="1">
      <c r="A21" s="277">
        <v>9</v>
      </c>
      <c r="B21" s="278" t="s">
        <v>123</v>
      </c>
      <c r="C21" s="279">
        <v>0</v>
      </c>
      <c r="D21" s="281">
        <v>18</v>
      </c>
      <c r="E21" s="283">
        <v>1</v>
      </c>
      <c r="F21" s="281">
        <v>0</v>
      </c>
      <c r="G21" s="282">
        <v>1</v>
      </c>
      <c r="H21" s="235">
        <v>0</v>
      </c>
      <c r="I21" s="235">
        <v>0</v>
      </c>
      <c r="J21" s="123">
        <v>0</v>
      </c>
      <c r="K21" s="235">
        <v>6</v>
      </c>
      <c r="L21" s="235">
        <v>0</v>
      </c>
      <c r="M21" s="235">
        <v>0</v>
      </c>
      <c r="N21" s="237">
        <v>0</v>
      </c>
    </row>
    <row r="22" spans="1:14" s="236" customFormat="1" ht="36" customHeight="1">
      <c r="A22" s="277">
        <v>10</v>
      </c>
      <c r="B22" s="278" t="s">
        <v>110</v>
      </c>
      <c r="C22" s="279">
        <v>0</v>
      </c>
      <c r="D22" s="277">
        <v>11</v>
      </c>
      <c r="E22" s="280">
        <v>1</v>
      </c>
      <c r="F22" s="281">
        <v>0</v>
      </c>
      <c r="G22" s="282">
        <v>1</v>
      </c>
      <c r="H22" s="235">
        <v>0</v>
      </c>
      <c r="I22" s="235">
        <v>0</v>
      </c>
      <c r="J22" s="235">
        <v>0</v>
      </c>
      <c r="K22" s="235">
        <v>1</v>
      </c>
      <c r="L22" s="235">
        <v>0</v>
      </c>
      <c r="M22" s="235">
        <v>0</v>
      </c>
      <c r="N22" s="237">
        <v>15</v>
      </c>
    </row>
    <row r="23" spans="1:14" s="238" customFormat="1" ht="36" customHeight="1">
      <c r="A23" s="282">
        <v>11</v>
      </c>
      <c r="B23" s="284" t="s">
        <v>122</v>
      </c>
      <c r="C23" s="279">
        <v>0</v>
      </c>
      <c r="D23" s="281">
        <v>34</v>
      </c>
      <c r="E23" s="280">
        <v>1</v>
      </c>
      <c r="F23" s="281">
        <v>8</v>
      </c>
      <c r="G23" s="282">
        <v>1</v>
      </c>
      <c r="H23" s="235">
        <v>0</v>
      </c>
      <c r="I23" s="235">
        <v>0</v>
      </c>
      <c r="J23" s="237">
        <v>1</v>
      </c>
      <c r="K23" s="237">
        <v>1</v>
      </c>
      <c r="L23" s="235">
        <v>0</v>
      </c>
      <c r="M23" s="237">
        <v>0</v>
      </c>
      <c r="N23" s="237">
        <v>4</v>
      </c>
    </row>
    <row r="24" spans="1:14" s="82" customFormat="1" ht="36" customHeight="1">
      <c r="A24" s="285"/>
      <c r="B24" s="285" t="s">
        <v>8</v>
      </c>
      <c r="C24" s="286">
        <f>SUM(C13:C23)</f>
        <v>0</v>
      </c>
      <c r="D24" s="286">
        <f>SUM(D13:D23)</f>
        <v>155</v>
      </c>
      <c r="E24" s="286">
        <f t="shared" ref="E24:N24" si="0">SUM(E13:E23)</f>
        <v>8</v>
      </c>
      <c r="F24" s="286">
        <f t="shared" si="0"/>
        <v>14</v>
      </c>
      <c r="G24" s="286">
        <f t="shared" si="0"/>
        <v>11</v>
      </c>
      <c r="H24" s="239">
        <f t="shared" si="0"/>
        <v>1</v>
      </c>
      <c r="I24" s="239">
        <f t="shared" si="0"/>
        <v>0</v>
      </c>
      <c r="J24" s="239">
        <f t="shared" si="0"/>
        <v>12</v>
      </c>
      <c r="K24" s="239">
        <f t="shared" si="0"/>
        <v>20</v>
      </c>
      <c r="L24" s="239">
        <f t="shared" si="0"/>
        <v>2</v>
      </c>
      <c r="M24" s="239">
        <f t="shared" si="0"/>
        <v>2</v>
      </c>
      <c r="N24" s="239">
        <f t="shared" si="0"/>
        <v>30</v>
      </c>
    </row>
    <row r="25" spans="1:14">
      <c r="A25" s="105"/>
      <c r="B25" s="105"/>
      <c r="C25" s="105"/>
      <c r="D25" s="105"/>
      <c r="E25" s="105"/>
      <c r="F25" s="105"/>
      <c r="G25" s="105"/>
    </row>
    <row r="26" spans="1:14">
      <c r="A26" s="105"/>
      <c r="B26" s="105"/>
      <c r="C26" s="107"/>
      <c r="D26" s="110"/>
      <c r="E26" s="107"/>
      <c r="F26" s="232"/>
      <c r="G26" s="107"/>
    </row>
    <row r="27" spans="1:14">
      <c r="A27" s="105"/>
      <c r="B27" s="109"/>
      <c r="C27" s="273"/>
      <c r="D27" s="296"/>
      <c r="E27" s="273"/>
      <c r="F27" s="109"/>
      <c r="G27" s="273"/>
    </row>
    <row r="28" spans="1:14">
      <c r="A28" s="105"/>
      <c r="B28" s="105"/>
      <c r="C28" s="105"/>
      <c r="D28" s="105"/>
      <c r="E28" s="105"/>
      <c r="F28" s="105"/>
      <c r="G28" s="105"/>
    </row>
    <row r="29" spans="1:14">
      <c r="A29" s="105"/>
      <c r="B29" s="105"/>
      <c r="C29" s="105"/>
      <c r="D29" s="105"/>
      <c r="E29" s="105"/>
      <c r="F29" s="105"/>
      <c r="G29" s="105"/>
    </row>
    <row r="30" spans="1:14">
      <c r="A30" s="105"/>
      <c r="B30" s="105"/>
      <c r="C30" s="105"/>
      <c r="D30" s="105"/>
      <c r="E30" s="105"/>
      <c r="F30" s="105"/>
      <c r="G30" s="105"/>
    </row>
    <row r="31" spans="1:14">
      <c r="A31" s="105"/>
      <c r="B31" s="105"/>
      <c r="C31" s="105"/>
      <c r="D31" s="105"/>
      <c r="E31" s="105"/>
      <c r="F31" s="105"/>
      <c r="G31" s="105"/>
    </row>
    <row r="32" spans="1:14">
      <c r="A32" s="105"/>
      <c r="B32" s="105"/>
      <c r="C32" s="105"/>
      <c r="D32" s="105"/>
      <c r="E32" s="105"/>
      <c r="F32" s="105"/>
      <c r="G32" s="105"/>
    </row>
    <row r="33" spans="1:7">
      <c r="A33" s="105"/>
      <c r="B33" s="105"/>
      <c r="C33" s="105"/>
      <c r="D33" s="105"/>
      <c r="E33" s="105"/>
      <c r="F33" s="105"/>
      <c r="G33" s="105"/>
    </row>
    <row r="34" spans="1:7">
      <c r="A34" s="105"/>
      <c r="B34" s="105"/>
      <c r="C34" s="105"/>
      <c r="D34" s="105"/>
      <c r="E34" s="105"/>
      <c r="F34" s="105"/>
      <c r="G34" s="105"/>
    </row>
    <row r="35" spans="1:7">
      <c r="A35" s="105"/>
      <c r="B35" s="105"/>
      <c r="C35" s="105"/>
      <c r="D35" s="105"/>
      <c r="E35" s="105"/>
      <c r="F35" s="105"/>
      <c r="G35" s="105"/>
    </row>
  </sheetData>
  <printOptions horizontalCentered="1"/>
  <pageMargins left="0.7" right="0.7" top="0.75" bottom="0.75" header="0.3" footer="0.3"/>
  <pageSetup paperSize="258" scale="5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38"/>
  <sheetViews>
    <sheetView view="pageLayout" topLeftCell="B13" zoomScale="85" zoomScaleNormal="70" zoomScaleSheetLayoutView="55" zoomScalePageLayoutView="85" workbookViewId="0">
      <selection activeCell="C24" sqref="C24:N24"/>
    </sheetView>
  </sheetViews>
  <sheetFormatPr defaultColWidth="8.85546875" defaultRowHeight="15"/>
  <cols>
    <col min="1" max="1" width="7.28515625" style="104" customWidth="1"/>
    <col min="2" max="2" width="22.28515625" style="104" customWidth="1"/>
    <col min="3" max="3" width="14.140625" style="104" customWidth="1"/>
    <col min="4" max="4" width="14.42578125" style="104" customWidth="1"/>
    <col min="5" max="5" width="13.28515625" style="104" customWidth="1"/>
    <col min="6" max="6" width="16" style="104" customWidth="1"/>
    <col min="7" max="7" width="10.42578125" style="104" customWidth="1"/>
    <col min="8" max="8" width="17.42578125" style="104" customWidth="1"/>
    <col min="9" max="9" width="12" style="104" customWidth="1"/>
    <col min="10" max="10" width="16.28515625" style="104" customWidth="1"/>
    <col min="11" max="11" width="16.7109375" style="104" customWidth="1"/>
    <col min="12" max="12" width="13" style="104" customWidth="1"/>
    <col min="13" max="13" width="15.28515625" style="104" customWidth="1"/>
    <col min="14" max="14" width="18.42578125" style="104" customWidth="1"/>
  </cols>
  <sheetData>
    <row r="1" spans="1:14" ht="15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.7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.7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5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5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5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158" customFormat="1" ht="78.75">
      <c r="A12" s="314" t="s">
        <v>1</v>
      </c>
      <c r="B12" s="314" t="s">
        <v>19</v>
      </c>
      <c r="C12" s="315" t="s">
        <v>46</v>
      </c>
      <c r="D12" s="315" t="s">
        <v>52</v>
      </c>
      <c r="E12" s="315" t="s">
        <v>48</v>
      </c>
      <c r="F12" s="315" t="s">
        <v>150</v>
      </c>
      <c r="G12" s="315" t="s">
        <v>54</v>
      </c>
      <c r="H12" s="315" t="s">
        <v>50</v>
      </c>
      <c r="I12" s="315" t="s">
        <v>56</v>
      </c>
      <c r="J12" s="315" t="s">
        <v>49</v>
      </c>
      <c r="K12" s="315" t="s">
        <v>47</v>
      </c>
      <c r="L12" s="315" t="s">
        <v>53</v>
      </c>
      <c r="M12" s="315" t="s">
        <v>51</v>
      </c>
      <c r="N12" s="315" t="s">
        <v>57</v>
      </c>
    </row>
    <row r="13" spans="1:14" s="158" customFormat="1" ht="15.75">
      <c r="A13" s="289">
        <v>1</v>
      </c>
      <c r="B13" s="289">
        <v>2</v>
      </c>
      <c r="C13" s="289">
        <v>3</v>
      </c>
      <c r="D13" s="289">
        <v>4</v>
      </c>
      <c r="E13" s="289">
        <v>5</v>
      </c>
      <c r="F13" s="289">
        <v>6</v>
      </c>
      <c r="G13" s="289">
        <v>7</v>
      </c>
      <c r="H13" s="289">
        <v>8</v>
      </c>
      <c r="I13" s="289">
        <v>9</v>
      </c>
      <c r="J13" s="289">
        <v>10</v>
      </c>
      <c r="K13" s="289">
        <v>11</v>
      </c>
      <c r="L13" s="289">
        <v>12</v>
      </c>
      <c r="M13" s="289">
        <v>13</v>
      </c>
      <c r="N13" s="289">
        <v>14</v>
      </c>
    </row>
    <row r="14" spans="1:14" s="76" customFormat="1" ht="30" customHeight="1">
      <c r="A14" s="290">
        <v>1</v>
      </c>
      <c r="B14" s="291" t="s">
        <v>88</v>
      </c>
      <c r="C14" s="298">
        <v>4</v>
      </c>
      <c r="D14" s="298">
        <v>3</v>
      </c>
      <c r="E14" s="298">
        <v>0</v>
      </c>
      <c r="F14" s="292">
        <v>0</v>
      </c>
      <c r="G14" s="292">
        <v>1</v>
      </c>
      <c r="H14" s="298">
        <v>0</v>
      </c>
      <c r="I14" s="298">
        <v>0</v>
      </c>
      <c r="J14" s="298">
        <v>30</v>
      </c>
      <c r="K14" s="292">
        <v>0</v>
      </c>
      <c r="L14" s="292">
        <v>0</v>
      </c>
      <c r="M14" s="292">
        <v>0</v>
      </c>
      <c r="N14" s="292">
        <v>18</v>
      </c>
    </row>
    <row r="15" spans="1:14" s="76" customFormat="1" ht="30" customHeight="1">
      <c r="A15" s="290">
        <v>2</v>
      </c>
      <c r="B15" s="291" t="s">
        <v>93</v>
      </c>
      <c r="C15" s="298">
        <v>0</v>
      </c>
      <c r="D15" s="298">
        <v>2</v>
      </c>
      <c r="E15" s="292">
        <v>2</v>
      </c>
      <c r="F15" s="292">
        <v>2</v>
      </c>
      <c r="G15" s="292">
        <v>1</v>
      </c>
      <c r="H15" s="298">
        <v>0</v>
      </c>
      <c r="I15" s="298">
        <v>0</v>
      </c>
      <c r="J15" s="298">
        <v>20</v>
      </c>
      <c r="K15" s="292">
        <v>0</v>
      </c>
      <c r="L15" s="298">
        <v>0</v>
      </c>
      <c r="M15" s="292">
        <v>0</v>
      </c>
      <c r="N15" s="292">
        <v>4</v>
      </c>
    </row>
    <row r="16" spans="1:14" s="76" customFormat="1" ht="30" customHeight="1">
      <c r="A16" s="290">
        <v>3</v>
      </c>
      <c r="B16" s="291" t="s">
        <v>131</v>
      </c>
      <c r="C16" s="298">
        <v>0</v>
      </c>
      <c r="D16" s="298">
        <v>8</v>
      </c>
      <c r="E16" s="298">
        <v>0</v>
      </c>
      <c r="F16" s="292">
        <v>0</v>
      </c>
      <c r="G16" s="292">
        <v>1</v>
      </c>
      <c r="H16" s="298">
        <v>0</v>
      </c>
      <c r="I16" s="298">
        <v>0</v>
      </c>
      <c r="J16" s="298">
        <v>1</v>
      </c>
      <c r="K16" s="292">
        <v>1</v>
      </c>
      <c r="L16" s="298">
        <v>0</v>
      </c>
      <c r="M16" s="292">
        <v>1</v>
      </c>
      <c r="N16" s="292">
        <v>0</v>
      </c>
    </row>
    <row r="17" spans="1:14" s="76" customFormat="1" ht="30" customHeight="1">
      <c r="A17" s="290">
        <v>4</v>
      </c>
      <c r="B17" s="291" t="s">
        <v>87</v>
      </c>
      <c r="C17" s="292">
        <v>2</v>
      </c>
      <c r="D17" s="292">
        <v>2</v>
      </c>
      <c r="E17" s="292">
        <v>3</v>
      </c>
      <c r="F17" s="292">
        <v>3</v>
      </c>
      <c r="G17" s="292">
        <v>1</v>
      </c>
      <c r="H17" s="298">
        <v>0</v>
      </c>
      <c r="I17" s="292">
        <v>3</v>
      </c>
      <c r="J17" s="292">
        <v>0</v>
      </c>
      <c r="K17" s="298">
        <v>1</v>
      </c>
      <c r="L17" s="292">
        <v>0</v>
      </c>
      <c r="M17" s="292">
        <v>0</v>
      </c>
      <c r="N17" s="292">
        <v>0</v>
      </c>
    </row>
    <row r="18" spans="1:14" s="76" customFormat="1" ht="30" customHeight="1">
      <c r="A18" s="290">
        <v>5</v>
      </c>
      <c r="B18" s="291" t="s">
        <v>91</v>
      </c>
      <c r="C18" s="298">
        <v>0</v>
      </c>
      <c r="D18" s="298">
        <v>1</v>
      </c>
      <c r="E18" s="292">
        <v>0</v>
      </c>
      <c r="F18" s="292">
        <v>1</v>
      </c>
      <c r="G18" s="292">
        <v>1</v>
      </c>
      <c r="H18" s="298">
        <v>0</v>
      </c>
      <c r="I18" s="292">
        <v>0</v>
      </c>
      <c r="J18" s="292">
        <v>0</v>
      </c>
      <c r="K18" s="298">
        <v>0</v>
      </c>
      <c r="L18" s="298">
        <v>0</v>
      </c>
      <c r="M18" s="292">
        <v>0</v>
      </c>
      <c r="N18" s="292">
        <v>1</v>
      </c>
    </row>
    <row r="19" spans="1:14" s="76" customFormat="1" ht="30" customHeight="1">
      <c r="A19" s="290">
        <v>6</v>
      </c>
      <c r="B19" s="291" t="s">
        <v>130</v>
      </c>
      <c r="C19" s="298">
        <v>1</v>
      </c>
      <c r="D19" s="298">
        <v>30</v>
      </c>
      <c r="E19" s="292">
        <v>4</v>
      </c>
      <c r="F19" s="292">
        <v>2</v>
      </c>
      <c r="G19" s="292">
        <v>1</v>
      </c>
      <c r="H19" s="298">
        <v>0</v>
      </c>
      <c r="I19" s="292">
        <v>0</v>
      </c>
      <c r="J19" s="292">
        <v>25</v>
      </c>
      <c r="K19" s="292">
        <v>0</v>
      </c>
      <c r="L19" s="292">
        <v>1</v>
      </c>
      <c r="M19" s="292">
        <v>0</v>
      </c>
      <c r="N19" s="292">
        <v>0</v>
      </c>
    </row>
    <row r="20" spans="1:14" s="76" customFormat="1" ht="30" customHeight="1">
      <c r="A20" s="290">
        <v>7</v>
      </c>
      <c r="B20" s="291" t="s">
        <v>89</v>
      </c>
      <c r="C20" s="292">
        <v>0</v>
      </c>
      <c r="D20" s="292">
        <v>0</v>
      </c>
      <c r="E20" s="292">
        <v>0</v>
      </c>
      <c r="F20" s="292">
        <v>9</v>
      </c>
      <c r="G20" s="292">
        <v>1</v>
      </c>
      <c r="H20" s="298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v>0</v>
      </c>
    </row>
    <row r="21" spans="1:14" s="42" customFormat="1" ht="30" customHeight="1">
      <c r="A21" s="292">
        <v>8</v>
      </c>
      <c r="B21" s="293" t="s">
        <v>90</v>
      </c>
      <c r="C21" s="292">
        <v>0</v>
      </c>
      <c r="D21" s="292">
        <v>10</v>
      </c>
      <c r="E21" s="292">
        <v>6</v>
      </c>
      <c r="F21" s="292">
        <v>0</v>
      </c>
      <c r="G21" s="292">
        <v>1</v>
      </c>
      <c r="H21" s="298">
        <v>0</v>
      </c>
      <c r="I21" s="292">
        <v>0</v>
      </c>
      <c r="J21" s="292">
        <v>0</v>
      </c>
      <c r="K21" s="292">
        <v>0</v>
      </c>
      <c r="L21" s="298">
        <v>0</v>
      </c>
      <c r="M21" s="292">
        <v>0</v>
      </c>
      <c r="N21" s="292">
        <v>0</v>
      </c>
    </row>
    <row r="22" spans="1:14" s="220" customFormat="1" ht="30" customHeight="1">
      <c r="A22" s="292">
        <v>9</v>
      </c>
      <c r="B22" s="293" t="s">
        <v>92</v>
      </c>
      <c r="C22" s="298">
        <v>0</v>
      </c>
      <c r="D22" s="298">
        <v>4</v>
      </c>
      <c r="E22" s="292">
        <v>3</v>
      </c>
      <c r="F22" s="292">
        <v>0</v>
      </c>
      <c r="G22" s="292">
        <v>1</v>
      </c>
      <c r="H22" s="298">
        <v>2</v>
      </c>
      <c r="I22" s="292">
        <v>0</v>
      </c>
      <c r="J22" s="292">
        <v>6</v>
      </c>
      <c r="K22" s="292">
        <v>9</v>
      </c>
      <c r="L22" s="298">
        <v>9</v>
      </c>
      <c r="M22" s="292">
        <v>0</v>
      </c>
      <c r="N22" s="292">
        <v>8</v>
      </c>
    </row>
    <row r="23" spans="1:14" s="42" customFormat="1" ht="30" customHeight="1">
      <c r="A23" s="292">
        <v>10</v>
      </c>
      <c r="B23" s="293" t="s">
        <v>129</v>
      </c>
      <c r="C23" s="298">
        <v>0</v>
      </c>
      <c r="D23" s="298">
        <v>3</v>
      </c>
      <c r="E23" s="298">
        <v>0</v>
      </c>
      <c r="F23" s="292">
        <v>0</v>
      </c>
      <c r="G23" s="292">
        <v>1</v>
      </c>
      <c r="H23" s="298">
        <v>0</v>
      </c>
      <c r="I23" s="292">
        <v>0</v>
      </c>
      <c r="J23" s="298">
        <v>0</v>
      </c>
      <c r="K23" s="298">
        <v>0</v>
      </c>
      <c r="L23" s="292">
        <v>0</v>
      </c>
      <c r="M23" s="292">
        <v>0</v>
      </c>
      <c r="N23" s="292">
        <v>0</v>
      </c>
    </row>
    <row r="24" spans="1:14" s="158" customFormat="1" ht="19.5" customHeight="1">
      <c r="A24" s="294"/>
      <c r="B24" s="294" t="s">
        <v>8</v>
      </c>
      <c r="C24" s="314">
        <f t="shared" ref="C24:M24" si="0">SUM(C14:C23)</f>
        <v>7</v>
      </c>
      <c r="D24" s="314">
        <f t="shared" si="0"/>
        <v>63</v>
      </c>
      <c r="E24" s="314">
        <f t="shared" si="0"/>
        <v>18</v>
      </c>
      <c r="F24" s="314">
        <f t="shared" si="0"/>
        <v>17</v>
      </c>
      <c r="G24" s="314">
        <f t="shared" si="0"/>
        <v>10</v>
      </c>
      <c r="H24" s="314">
        <f t="shared" si="0"/>
        <v>2</v>
      </c>
      <c r="I24" s="314">
        <f t="shared" si="0"/>
        <v>3</v>
      </c>
      <c r="J24" s="314">
        <f t="shared" si="0"/>
        <v>82</v>
      </c>
      <c r="K24" s="314">
        <f t="shared" si="0"/>
        <v>11</v>
      </c>
      <c r="L24" s="314">
        <f t="shared" si="0"/>
        <v>10</v>
      </c>
      <c r="M24" s="314">
        <f t="shared" si="0"/>
        <v>1</v>
      </c>
      <c r="N24" s="314">
        <f>SUM(N14:N23)</f>
        <v>31</v>
      </c>
    </row>
    <row r="25" spans="1:14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ht="15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ht="15.75">
      <c r="A27" s="105"/>
      <c r="B27" s="110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ht="15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15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ht="15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ht="15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ht="15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15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5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5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ht="15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ht="15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ht="15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</sheetData>
  <pageMargins left="0.7" right="0.7" top="0.75" bottom="0.75" header="0.3" footer="0.3"/>
  <pageSetup paperSize="258" scale="71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Q38"/>
  <sheetViews>
    <sheetView view="pageLayout" topLeftCell="B8" zoomScale="70" zoomScaleNormal="70" zoomScaleSheetLayoutView="55" zoomScalePageLayoutView="70" workbookViewId="0">
      <selection activeCell="C25" sqref="C25:N25"/>
    </sheetView>
  </sheetViews>
  <sheetFormatPr defaultColWidth="9.140625" defaultRowHeight="14.25"/>
  <cols>
    <col min="1" max="1" width="4.85546875" style="363" customWidth="1"/>
    <col min="2" max="2" width="30.140625" style="363" customWidth="1"/>
    <col min="3" max="4" width="15.28515625" style="363" customWidth="1"/>
    <col min="5" max="5" width="12.42578125" style="363" customWidth="1"/>
    <col min="6" max="6" width="15.42578125" style="363" customWidth="1"/>
    <col min="7" max="7" width="10.42578125" style="363" customWidth="1"/>
    <col min="8" max="8" width="19.140625" style="363" customWidth="1"/>
    <col min="9" max="9" width="13" style="363" customWidth="1"/>
    <col min="10" max="10" width="17.28515625" style="363" customWidth="1"/>
    <col min="11" max="11" width="15.42578125" style="363" customWidth="1"/>
    <col min="12" max="12" width="12.42578125" style="363" customWidth="1"/>
    <col min="13" max="13" width="15.7109375" style="363" customWidth="1"/>
    <col min="14" max="14" width="18.42578125" style="363" customWidth="1"/>
    <col min="15" max="16384" width="9.140625" style="363"/>
  </cols>
  <sheetData>
    <row r="2" spans="1:17">
      <c r="O2" s="364">
        <v>42666</v>
      </c>
    </row>
    <row r="7" spans="1:17" ht="15">
      <c r="A7" s="365"/>
      <c r="B7" s="365"/>
      <c r="C7" s="365"/>
      <c r="D7" s="365"/>
      <c r="E7" s="365"/>
      <c r="F7" s="365"/>
      <c r="G7" s="365"/>
    </row>
    <row r="8" spans="1:17" ht="15">
      <c r="A8" s="365"/>
      <c r="B8" s="365"/>
      <c r="C8" s="365"/>
      <c r="D8" s="365"/>
      <c r="E8" s="365"/>
      <c r="F8" s="365"/>
      <c r="G8" s="365"/>
    </row>
    <row r="9" spans="1:17" ht="15">
      <c r="A9" s="365"/>
      <c r="B9" s="365"/>
      <c r="C9" s="365"/>
      <c r="D9" s="365"/>
      <c r="E9" s="365"/>
      <c r="F9" s="365"/>
      <c r="G9" s="365"/>
    </row>
    <row r="10" spans="1:17" ht="15">
      <c r="A10" s="365"/>
      <c r="B10" s="365"/>
      <c r="C10" s="365"/>
      <c r="D10" s="365"/>
      <c r="E10" s="365"/>
      <c r="F10" s="365"/>
      <c r="G10" s="365"/>
    </row>
    <row r="11" spans="1:17" ht="18" customHeight="1">
      <c r="A11" s="365"/>
      <c r="B11" s="365"/>
      <c r="C11" s="365"/>
      <c r="D11" s="365"/>
      <c r="E11" s="365"/>
      <c r="F11" s="365"/>
      <c r="G11" s="365"/>
    </row>
    <row r="12" spans="1:17" s="366" customFormat="1" ht="90">
      <c r="A12" s="360" t="s">
        <v>1</v>
      </c>
      <c r="B12" s="360" t="s">
        <v>19</v>
      </c>
      <c r="C12" s="359" t="s">
        <v>46</v>
      </c>
      <c r="D12" s="359" t="s">
        <v>52</v>
      </c>
      <c r="E12" s="359" t="s">
        <v>48</v>
      </c>
      <c r="F12" s="359" t="s">
        <v>55</v>
      </c>
      <c r="G12" s="359" t="s">
        <v>54</v>
      </c>
      <c r="H12" s="359" t="s">
        <v>50</v>
      </c>
      <c r="I12" s="359" t="s">
        <v>56</v>
      </c>
      <c r="J12" s="359" t="s">
        <v>49</v>
      </c>
      <c r="K12" s="359" t="s">
        <v>47</v>
      </c>
      <c r="L12" s="359" t="s">
        <v>53</v>
      </c>
      <c r="M12" s="359" t="s">
        <v>51</v>
      </c>
      <c r="N12" s="359" t="s">
        <v>57</v>
      </c>
    </row>
    <row r="13" spans="1:17" s="384" customFormat="1" ht="20.100000000000001" customHeight="1">
      <c r="A13" s="360">
        <v>1</v>
      </c>
      <c r="B13" s="360">
        <v>2</v>
      </c>
      <c r="C13" s="360">
        <v>3</v>
      </c>
      <c r="D13" s="360">
        <v>4</v>
      </c>
      <c r="E13" s="360">
        <v>5</v>
      </c>
      <c r="F13" s="360">
        <v>6</v>
      </c>
      <c r="G13" s="360">
        <v>7</v>
      </c>
      <c r="H13" s="360">
        <v>8</v>
      </c>
      <c r="I13" s="360">
        <v>9</v>
      </c>
      <c r="J13" s="360">
        <v>10</v>
      </c>
      <c r="K13" s="360">
        <v>11</v>
      </c>
      <c r="L13" s="360">
        <v>12</v>
      </c>
      <c r="M13" s="360">
        <v>13</v>
      </c>
      <c r="N13" s="360">
        <v>14</v>
      </c>
    </row>
    <row r="14" spans="1:17" s="378" customFormat="1" ht="19.5" customHeight="1">
      <c r="A14" s="376">
        <v>1</v>
      </c>
      <c r="B14" s="377" t="s">
        <v>140</v>
      </c>
      <c r="C14" s="385">
        <v>0</v>
      </c>
      <c r="D14" s="385">
        <v>8</v>
      </c>
      <c r="E14" s="385">
        <v>0</v>
      </c>
      <c r="F14" s="385">
        <v>0</v>
      </c>
      <c r="G14" s="385">
        <v>1</v>
      </c>
      <c r="H14" s="385">
        <v>0</v>
      </c>
      <c r="I14" s="385">
        <v>0</v>
      </c>
      <c r="J14" s="385">
        <v>10</v>
      </c>
      <c r="K14" s="385">
        <v>0</v>
      </c>
      <c r="L14" s="385">
        <v>0</v>
      </c>
      <c r="M14" s="385">
        <v>0</v>
      </c>
      <c r="N14" s="385">
        <v>0</v>
      </c>
      <c r="Q14" s="379"/>
    </row>
    <row r="15" spans="1:17" s="378" customFormat="1" ht="19.5" customHeight="1">
      <c r="A15" s="376">
        <v>2</v>
      </c>
      <c r="B15" s="377" t="s">
        <v>139</v>
      </c>
      <c r="C15" s="385">
        <v>0</v>
      </c>
      <c r="D15" s="385">
        <v>20</v>
      </c>
      <c r="E15" s="385">
        <v>0</v>
      </c>
      <c r="F15" s="385">
        <v>0</v>
      </c>
      <c r="G15" s="385">
        <v>1</v>
      </c>
      <c r="H15" s="386">
        <v>0</v>
      </c>
      <c r="I15" s="385">
        <v>0</v>
      </c>
      <c r="J15" s="385">
        <v>0</v>
      </c>
      <c r="K15" s="385">
        <v>8</v>
      </c>
      <c r="L15" s="385">
        <v>0</v>
      </c>
      <c r="M15" s="385">
        <v>0</v>
      </c>
      <c r="N15" s="385">
        <v>2</v>
      </c>
      <c r="Q15" s="379"/>
    </row>
    <row r="16" spans="1:17" s="378" customFormat="1" ht="19.5" customHeight="1">
      <c r="A16" s="376">
        <v>3</v>
      </c>
      <c r="B16" s="377" t="s">
        <v>141</v>
      </c>
      <c r="C16" s="385">
        <v>0</v>
      </c>
      <c r="D16" s="385">
        <v>22</v>
      </c>
      <c r="E16" s="385">
        <v>0</v>
      </c>
      <c r="F16" s="385">
        <v>3</v>
      </c>
      <c r="G16" s="385">
        <v>1</v>
      </c>
      <c r="H16" s="385">
        <v>0</v>
      </c>
      <c r="I16" s="385">
        <v>0</v>
      </c>
      <c r="J16" s="385">
        <v>4</v>
      </c>
      <c r="K16" s="385">
        <v>0</v>
      </c>
      <c r="L16" s="385">
        <v>0</v>
      </c>
      <c r="M16" s="385">
        <v>0</v>
      </c>
      <c r="N16" s="385">
        <v>0</v>
      </c>
      <c r="Q16" s="379"/>
    </row>
    <row r="17" spans="1:17" s="378" customFormat="1" ht="19.5" customHeight="1">
      <c r="A17" s="376">
        <v>4</v>
      </c>
      <c r="B17" s="377" t="s">
        <v>143</v>
      </c>
      <c r="C17" s="385">
        <v>0</v>
      </c>
      <c r="D17" s="385">
        <v>15</v>
      </c>
      <c r="E17" s="385">
        <v>0</v>
      </c>
      <c r="F17" s="385">
        <v>0</v>
      </c>
      <c r="G17" s="385">
        <v>1</v>
      </c>
      <c r="H17" s="385">
        <v>0</v>
      </c>
      <c r="I17" s="385">
        <v>0</v>
      </c>
      <c r="J17" s="385">
        <v>0</v>
      </c>
      <c r="K17" s="385">
        <v>0</v>
      </c>
      <c r="L17" s="385">
        <v>0</v>
      </c>
      <c r="M17" s="385">
        <v>0</v>
      </c>
      <c r="N17" s="385">
        <v>0</v>
      </c>
      <c r="Q17" s="379"/>
    </row>
    <row r="18" spans="1:17" s="378" customFormat="1" ht="19.5" customHeight="1">
      <c r="A18" s="376">
        <v>5</v>
      </c>
      <c r="B18" s="377" t="s">
        <v>146</v>
      </c>
      <c r="C18" s="385">
        <v>0</v>
      </c>
      <c r="D18" s="385">
        <v>28</v>
      </c>
      <c r="E18" s="385">
        <v>0</v>
      </c>
      <c r="F18" s="385">
        <v>0</v>
      </c>
      <c r="G18" s="385">
        <v>1</v>
      </c>
      <c r="H18" s="385">
        <v>0</v>
      </c>
      <c r="I18" s="385">
        <v>0</v>
      </c>
      <c r="J18" s="385">
        <v>0</v>
      </c>
      <c r="K18" s="385">
        <v>0</v>
      </c>
      <c r="L18" s="385">
        <v>0</v>
      </c>
      <c r="M18" s="385">
        <v>0</v>
      </c>
      <c r="N18" s="385">
        <v>0</v>
      </c>
      <c r="Q18" s="379"/>
    </row>
    <row r="19" spans="1:17" s="378" customFormat="1" ht="19.5" customHeight="1">
      <c r="A19" s="376">
        <v>6</v>
      </c>
      <c r="B19" s="377" t="s">
        <v>119</v>
      </c>
      <c r="C19" s="385">
        <v>1</v>
      </c>
      <c r="D19" s="385">
        <v>29</v>
      </c>
      <c r="E19" s="385">
        <v>0</v>
      </c>
      <c r="F19" s="385">
        <v>2</v>
      </c>
      <c r="G19" s="385">
        <v>1</v>
      </c>
      <c r="H19" s="385">
        <v>0</v>
      </c>
      <c r="I19" s="385">
        <v>0</v>
      </c>
      <c r="J19" s="385">
        <v>26</v>
      </c>
      <c r="K19" s="385">
        <v>25</v>
      </c>
      <c r="L19" s="385">
        <v>12</v>
      </c>
      <c r="M19" s="385">
        <v>1</v>
      </c>
      <c r="N19" s="385">
        <v>10</v>
      </c>
      <c r="Q19" s="379"/>
    </row>
    <row r="20" spans="1:17" s="378" customFormat="1" ht="19.5" customHeight="1">
      <c r="A20" s="376">
        <v>7</v>
      </c>
      <c r="B20" s="377" t="s">
        <v>144</v>
      </c>
      <c r="C20" s="385">
        <v>0</v>
      </c>
      <c r="D20" s="385">
        <v>33</v>
      </c>
      <c r="E20" s="385">
        <v>3</v>
      </c>
      <c r="F20" s="385">
        <v>0</v>
      </c>
      <c r="G20" s="385">
        <v>1</v>
      </c>
      <c r="H20" s="385">
        <v>0</v>
      </c>
      <c r="I20" s="385">
        <v>0</v>
      </c>
      <c r="J20" s="385">
        <v>0</v>
      </c>
      <c r="K20" s="385">
        <v>0</v>
      </c>
      <c r="L20" s="385">
        <v>0</v>
      </c>
      <c r="M20" s="385">
        <v>0</v>
      </c>
      <c r="N20" s="385">
        <v>0</v>
      </c>
      <c r="Q20" s="379"/>
    </row>
    <row r="21" spans="1:17" s="378" customFormat="1" ht="19.5" customHeight="1">
      <c r="A21" s="376">
        <v>8</v>
      </c>
      <c r="B21" s="377" t="s">
        <v>142</v>
      </c>
      <c r="C21" s="385">
        <v>1</v>
      </c>
      <c r="D21" s="385">
        <v>23</v>
      </c>
      <c r="E21" s="385">
        <v>14</v>
      </c>
      <c r="F21" s="385">
        <v>34</v>
      </c>
      <c r="G21" s="385">
        <v>1</v>
      </c>
      <c r="H21" s="385">
        <v>0</v>
      </c>
      <c r="I21" s="385">
        <v>0</v>
      </c>
      <c r="J21" s="385">
        <v>0</v>
      </c>
      <c r="K21" s="385">
        <v>0</v>
      </c>
      <c r="L21" s="385">
        <v>16</v>
      </c>
      <c r="M21" s="385">
        <v>0</v>
      </c>
      <c r="N21" s="385">
        <v>1</v>
      </c>
      <c r="Q21" s="379"/>
    </row>
    <row r="22" spans="1:17" s="378" customFormat="1" ht="19.5" customHeight="1">
      <c r="A22" s="376">
        <v>9</v>
      </c>
      <c r="B22" s="377" t="s">
        <v>138</v>
      </c>
      <c r="C22" s="385">
        <v>0</v>
      </c>
      <c r="D22" s="385">
        <v>26</v>
      </c>
      <c r="E22" s="385">
        <v>2</v>
      </c>
      <c r="F22" s="385">
        <v>5</v>
      </c>
      <c r="G22" s="385">
        <v>1</v>
      </c>
      <c r="H22" s="385">
        <v>0</v>
      </c>
      <c r="I22" s="385">
        <v>0</v>
      </c>
      <c r="J22" s="385">
        <v>4</v>
      </c>
      <c r="K22" s="385">
        <v>23</v>
      </c>
      <c r="L22" s="385">
        <v>0</v>
      </c>
      <c r="M22" s="385">
        <v>0</v>
      </c>
      <c r="N22" s="385">
        <v>0</v>
      </c>
      <c r="Q22" s="379"/>
    </row>
    <row r="23" spans="1:17" s="378" customFormat="1" ht="19.5" customHeight="1">
      <c r="A23" s="376">
        <v>10</v>
      </c>
      <c r="B23" s="377" t="s">
        <v>120</v>
      </c>
      <c r="C23" s="385">
        <v>0</v>
      </c>
      <c r="D23" s="385">
        <v>4</v>
      </c>
      <c r="E23" s="385">
        <v>0</v>
      </c>
      <c r="F23" s="385">
        <v>0</v>
      </c>
      <c r="G23" s="385">
        <v>1</v>
      </c>
      <c r="H23" s="385">
        <v>0</v>
      </c>
      <c r="I23" s="385">
        <v>0</v>
      </c>
      <c r="J23" s="385">
        <v>0</v>
      </c>
      <c r="K23" s="385">
        <v>0</v>
      </c>
      <c r="L23" s="385">
        <v>0</v>
      </c>
      <c r="M23" s="385">
        <v>0</v>
      </c>
      <c r="N23" s="385">
        <v>0</v>
      </c>
      <c r="Q23" s="379"/>
    </row>
    <row r="24" spans="1:17" s="378" customFormat="1" ht="19.5" customHeight="1">
      <c r="A24" s="376">
        <v>11</v>
      </c>
      <c r="B24" s="377" t="s">
        <v>145</v>
      </c>
      <c r="C24" s="385">
        <v>0</v>
      </c>
      <c r="D24" s="385">
        <v>23</v>
      </c>
      <c r="E24" s="385">
        <v>0</v>
      </c>
      <c r="F24" s="385">
        <v>0</v>
      </c>
      <c r="G24" s="385">
        <v>1</v>
      </c>
      <c r="H24" s="385">
        <v>0</v>
      </c>
      <c r="I24" s="385">
        <v>0</v>
      </c>
      <c r="J24" s="385">
        <v>0</v>
      </c>
      <c r="K24" s="385">
        <v>0</v>
      </c>
      <c r="L24" s="385">
        <v>0</v>
      </c>
      <c r="M24" s="385">
        <v>0</v>
      </c>
      <c r="N24" s="385">
        <v>0</v>
      </c>
      <c r="Q24" s="379"/>
    </row>
    <row r="25" spans="1:17" s="382" customFormat="1" ht="20.100000000000001" customHeight="1">
      <c r="A25" s="380"/>
      <c r="B25" s="380" t="s">
        <v>8</v>
      </c>
      <c r="C25" s="381">
        <f t="shared" ref="C25:N25" si="0">SUM(C14:C24)</f>
        <v>2</v>
      </c>
      <c r="D25" s="381">
        <f t="shared" si="0"/>
        <v>231</v>
      </c>
      <c r="E25" s="381">
        <f t="shared" si="0"/>
        <v>19</v>
      </c>
      <c r="F25" s="381">
        <f t="shared" si="0"/>
        <v>44</v>
      </c>
      <c r="G25" s="381">
        <f t="shared" si="0"/>
        <v>11</v>
      </c>
      <c r="H25" s="381">
        <f t="shared" si="0"/>
        <v>0</v>
      </c>
      <c r="I25" s="381">
        <f t="shared" si="0"/>
        <v>0</v>
      </c>
      <c r="J25" s="381">
        <f t="shared" si="0"/>
        <v>44</v>
      </c>
      <c r="K25" s="381">
        <f t="shared" si="0"/>
        <v>56</v>
      </c>
      <c r="L25" s="381">
        <f t="shared" si="0"/>
        <v>28</v>
      </c>
      <c r="M25" s="381">
        <f t="shared" si="0"/>
        <v>1</v>
      </c>
      <c r="N25" s="381">
        <f t="shared" si="0"/>
        <v>13</v>
      </c>
      <c r="Q25" s="383"/>
    </row>
    <row r="26" spans="1:17" ht="15">
      <c r="A26" s="365"/>
      <c r="B26" s="365"/>
      <c r="C26" s="365"/>
      <c r="D26" s="365"/>
      <c r="E26" s="365"/>
      <c r="F26" s="365"/>
      <c r="G26" s="365"/>
    </row>
    <row r="27" spans="1:17" ht="15">
      <c r="A27" s="365"/>
      <c r="B27" s="365"/>
      <c r="C27" s="365"/>
      <c r="D27" s="365"/>
      <c r="E27" s="365"/>
      <c r="F27" s="365"/>
      <c r="G27" s="365"/>
    </row>
    <row r="28" spans="1:17" ht="15">
      <c r="A28" s="365"/>
      <c r="B28" s="367"/>
      <c r="C28" s="368"/>
      <c r="D28" s="367"/>
      <c r="E28" s="368"/>
      <c r="F28" s="369"/>
      <c r="G28" s="368"/>
      <c r="H28" s="370"/>
      <c r="I28" s="370"/>
      <c r="J28" s="370"/>
    </row>
    <row r="29" spans="1:17" ht="15">
      <c r="A29" s="365"/>
      <c r="B29" s="371"/>
      <c r="C29" s="372"/>
      <c r="D29" s="373"/>
      <c r="E29" s="372"/>
      <c r="F29" s="371"/>
      <c r="G29" s="372"/>
      <c r="H29" s="374"/>
      <c r="I29" s="374"/>
      <c r="J29" s="374"/>
    </row>
    <row r="30" spans="1:17" ht="15">
      <c r="A30" s="365"/>
      <c r="B30" s="365"/>
      <c r="C30" s="365"/>
      <c r="D30" s="365"/>
      <c r="E30" s="365"/>
      <c r="F30" s="365"/>
      <c r="G30" s="365"/>
    </row>
    <row r="31" spans="1:17" ht="15">
      <c r="A31" s="365"/>
      <c r="B31" s="365"/>
      <c r="C31" s="365"/>
      <c r="D31" s="365"/>
      <c r="E31" s="365"/>
      <c r="F31" s="365"/>
      <c r="G31" s="365"/>
    </row>
    <row r="32" spans="1:17" ht="15">
      <c r="A32" s="365"/>
      <c r="B32" s="365"/>
      <c r="C32" s="365"/>
      <c r="D32" s="365"/>
      <c r="E32" s="365"/>
      <c r="F32" s="365"/>
      <c r="G32" s="365"/>
    </row>
    <row r="33" spans="1:14" ht="15">
      <c r="A33" s="365"/>
      <c r="B33" s="365"/>
      <c r="C33" s="365"/>
      <c r="D33" s="365"/>
      <c r="E33" s="365"/>
      <c r="F33" s="365"/>
      <c r="G33" s="365"/>
    </row>
    <row r="34" spans="1:14" ht="15">
      <c r="A34" s="365"/>
      <c r="B34" s="365"/>
      <c r="C34" s="365"/>
      <c r="D34" s="365"/>
      <c r="E34" s="365"/>
      <c r="F34" s="365"/>
      <c r="G34" s="365"/>
    </row>
    <row r="35" spans="1:14" ht="15">
      <c r="A35" s="365"/>
      <c r="B35" s="365"/>
      <c r="C35" s="365"/>
      <c r="D35" s="365"/>
      <c r="E35" s="365"/>
      <c r="F35" s="365"/>
      <c r="G35" s="365"/>
    </row>
    <row r="36" spans="1:14" ht="15">
      <c r="A36" s="365"/>
      <c r="B36" s="365"/>
      <c r="C36" s="365"/>
      <c r="D36" s="365"/>
      <c r="E36" s="365"/>
      <c r="F36" s="365"/>
      <c r="G36" s="365"/>
    </row>
    <row r="37" spans="1:14" ht="15">
      <c r="A37" s="365"/>
      <c r="B37" s="365"/>
      <c r="C37" s="365"/>
      <c r="D37" s="365"/>
      <c r="E37" s="365"/>
      <c r="F37" s="365"/>
      <c r="G37" s="365"/>
    </row>
    <row r="38" spans="1:14"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</row>
  </sheetData>
  <printOptions horizontalCentered="1"/>
  <pageMargins left="0.7" right="0.7" top="0.75" bottom="0.75" header="0.3" footer="0.3"/>
  <pageSetup paperSize="5" scale="68" orientation="landscape" horizontalDpi="4294967292" verticalDpi="300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7:N40"/>
  <sheetViews>
    <sheetView view="pageBreakPreview" zoomScale="70" zoomScaleNormal="70" zoomScaleSheetLayoutView="70" zoomScalePageLayoutView="40" workbookViewId="0">
      <selection activeCell="C25" sqref="C25:N25"/>
    </sheetView>
  </sheetViews>
  <sheetFormatPr defaultColWidth="8.85546875" defaultRowHeight="16.5"/>
  <cols>
    <col min="1" max="1" width="4.140625" style="120" customWidth="1"/>
    <col min="2" max="2" width="32.7109375" style="120" customWidth="1"/>
    <col min="3" max="3" width="14.42578125" style="120" bestFit="1" customWidth="1"/>
    <col min="4" max="4" width="15" style="120" customWidth="1"/>
    <col min="5" max="5" width="11" style="120" customWidth="1"/>
    <col min="6" max="6" width="18.28515625" style="120" customWidth="1"/>
    <col min="7" max="7" width="9.85546875" style="120" customWidth="1"/>
    <col min="8" max="8" width="18.140625" style="120" customWidth="1"/>
    <col min="9" max="9" width="11.42578125" style="120" customWidth="1"/>
    <col min="10" max="10" width="16.7109375" style="120" customWidth="1"/>
    <col min="11" max="11" width="17.42578125" style="120" customWidth="1"/>
    <col min="12" max="12" width="12.42578125" style="120" bestFit="1" customWidth="1"/>
    <col min="13" max="13" width="18.85546875" style="120" customWidth="1"/>
    <col min="14" max="14" width="21.42578125" style="120" customWidth="1"/>
  </cols>
  <sheetData>
    <row r="7" spans="1:14">
      <c r="A7" s="105"/>
      <c r="B7" s="105"/>
      <c r="C7" s="105"/>
      <c r="D7" s="105"/>
      <c r="E7" s="105"/>
      <c r="F7" s="105"/>
      <c r="G7" s="105"/>
    </row>
    <row r="8" spans="1:14">
      <c r="A8" s="105"/>
      <c r="B8" s="105"/>
      <c r="C8" s="105"/>
      <c r="D8" s="105"/>
      <c r="E8" s="105"/>
      <c r="F8" s="105"/>
      <c r="G8" s="105"/>
    </row>
    <row r="9" spans="1:14">
      <c r="A9" s="105"/>
      <c r="B9" s="105"/>
      <c r="C9" s="105"/>
      <c r="D9" s="105"/>
      <c r="E9" s="105"/>
      <c r="F9" s="105"/>
      <c r="G9" s="105"/>
    </row>
    <row r="10" spans="1:14">
      <c r="A10" s="105"/>
      <c r="B10" s="105"/>
      <c r="C10" s="105"/>
      <c r="D10" s="105"/>
      <c r="E10" s="105"/>
      <c r="F10" s="105"/>
      <c r="G10" s="105"/>
    </row>
    <row r="11" spans="1:14">
      <c r="A11" s="105"/>
      <c r="B11" s="105"/>
      <c r="C11" s="105"/>
      <c r="D11" s="105"/>
      <c r="E11" s="105"/>
      <c r="F11" s="105"/>
      <c r="G11" s="105"/>
    </row>
    <row r="12" spans="1:14" s="163" customFormat="1" ht="75">
      <c r="A12" s="360" t="s">
        <v>1</v>
      </c>
      <c r="B12" s="360" t="s">
        <v>19</v>
      </c>
      <c r="C12" s="359" t="s">
        <v>46</v>
      </c>
      <c r="D12" s="359" t="s">
        <v>52</v>
      </c>
      <c r="E12" s="359" t="s">
        <v>48</v>
      </c>
      <c r="F12" s="359" t="s">
        <v>55</v>
      </c>
      <c r="G12" s="359" t="s">
        <v>54</v>
      </c>
      <c r="H12" s="359" t="s">
        <v>50</v>
      </c>
      <c r="I12" s="359" t="s">
        <v>56</v>
      </c>
      <c r="J12" s="359" t="s">
        <v>49</v>
      </c>
      <c r="K12" s="359" t="s">
        <v>47</v>
      </c>
      <c r="L12" s="359" t="s">
        <v>53</v>
      </c>
      <c r="M12" s="359" t="s">
        <v>51</v>
      </c>
      <c r="N12" s="359" t="s">
        <v>57</v>
      </c>
    </row>
    <row r="13" spans="1:14" s="158" customFormat="1" ht="20.100000000000001" customHeight="1">
      <c r="A13" s="343">
        <v>1</v>
      </c>
      <c r="B13" s="343">
        <v>2</v>
      </c>
      <c r="C13" s="343">
        <v>3</v>
      </c>
      <c r="D13" s="343">
        <v>4</v>
      </c>
      <c r="E13" s="343">
        <v>5</v>
      </c>
      <c r="F13" s="343">
        <v>6</v>
      </c>
      <c r="G13" s="343">
        <v>7</v>
      </c>
      <c r="H13" s="343">
        <v>8</v>
      </c>
      <c r="I13" s="343">
        <v>9</v>
      </c>
      <c r="J13" s="343">
        <v>10</v>
      </c>
      <c r="K13" s="343">
        <v>11</v>
      </c>
      <c r="L13" s="343">
        <v>12</v>
      </c>
      <c r="M13" s="343">
        <v>13</v>
      </c>
      <c r="N13" s="343">
        <v>14</v>
      </c>
    </row>
    <row r="14" spans="1:14" s="215" customFormat="1" ht="20.100000000000001" customHeight="1">
      <c r="A14" s="362">
        <v>1</v>
      </c>
      <c r="B14" s="339" t="s">
        <v>132</v>
      </c>
      <c r="C14" s="362">
        <v>0</v>
      </c>
      <c r="D14" s="362">
        <v>36</v>
      </c>
      <c r="E14" s="362">
        <v>0</v>
      </c>
      <c r="F14" s="362">
        <v>1</v>
      </c>
      <c r="G14" s="362">
        <v>1</v>
      </c>
      <c r="H14" s="362">
        <v>0</v>
      </c>
      <c r="I14" s="362">
        <v>0</v>
      </c>
      <c r="J14" s="362">
        <v>1</v>
      </c>
      <c r="K14" s="362">
        <v>8</v>
      </c>
      <c r="L14" s="362">
        <v>0</v>
      </c>
      <c r="M14" s="362">
        <v>0</v>
      </c>
      <c r="N14" s="362">
        <v>8</v>
      </c>
    </row>
    <row r="15" spans="1:14" s="215" customFormat="1" ht="20.100000000000001" customHeight="1">
      <c r="A15" s="362">
        <v>2</v>
      </c>
      <c r="B15" s="339" t="s">
        <v>104</v>
      </c>
      <c r="C15" s="362">
        <v>0</v>
      </c>
      <c r="D15" s="362">
        <v>15</v>
      </c>
      <c r="E15" s="362">
        <v>4</v>
      </c>
      <c r="F15" s="362">
        <v>2</v>
      </c>
      <c r="G15" s="362">
        <v>1</v>
      </c>
      <c r="H15" s="362">
        <v>0</v>
      </c>
      <c r="I15" s="362">
        <v>0</v>
      </c>
      <c r="J15" s="362">
        <v>4</v>
      </c>
      <c r="K15" s="362">
        <v>0</v>
      </c>
      <c r="L15" s="362">
        <v>2</v>
      </c>
      <c r="M15" s="362">
        <v>0</v>
      </c>
      <c r="N15" s="362">
        <v>0</v>
      </c>
    </row>
    <row r="16" spans="1:14" s="215" customFormat="1" ht="20.100000000000001" customHeight="1">
      <c r="A16" s="362">
        <v>3</v>
      </c>
      <c r="B16" s="339" t="s">
        <v>134</v>
      </c>
      <c r="C16" s="362">
        <v>0</v>
      </c>
      <c r="D16" s="362">
        <v>19</v>
      </c>
      <c r="E16" s="362">
        <v>3</v>
      </c>
      <c r="F16" s="362">
        <v>0</v>
      </c>
      <c r="G16" s="362">
        <v>1</v>
      </c>
      <c r="H16" s="362">
        <v>0</v>
      </c>
      <c r="I16" s="362">
        <v>0</v>
      </c>
      <c r="J16" s="362">
        <v>2</v>
      </c>
      <c r="K16" s="362">
        <v>0</v>
      </c>
      <c r="L16" s="362">
        <v>0</v>
      </c>
      <c r="M16" s="362">
        <v>1</v>
      </c>
      <c r="N16" s="362">
        <v>0</v>
      </c>
    </row>
    <row r="17" spans="1:14" s="215" customFormat="1" ht="20.100000000000001" customHeight="1">
      <c r="A17" s="362">
        <v>4</v>
      </c>
      <c r="B17" s="339" t="s">
        <v>99</v>
      </c>
      <c r="C17" s="362">
        <v>0</v>
      </c>
      <c r="D17" s="362">
        <v>15</v>
      </c>
      <c r="E17" s="362">
        <v>0</v>
      </c>
      <c r="F17" s="362">
        <v>0</v>
      </c>
      <c r="G17" s="362">
        <v>1</v>
      </c>
      <c r="H17" s="362">
        <v>0</v>
      </c>
      <c r="I17" s="362">
        <v>0</v>
      </c>
      <c r="J17" s="362">
        <v>0</v>
      </c>
      <c r="K17" s="362">
        <v>0</v>
      </c>
      <c r="L17" s="362">
        <v>21</v>
      </c>
      <c r="M17" s="362">
        <v>0</v>
      </c>
      <c r="N17" s="362">
        <v>0</v>
      </c>
    </row>
    <row r="18" spans="1:14" s="215" customFormat="1" ht="20.100000000000001" customHeight="1">
      <c r="A18" s="362">
        <v>5</v>
      </c>
      <c r="B18" s="339" t="s">
        <v>136</v>
      </c>
      <c r="C18" s="362">
        <v>0</v>
      </c>
      <c r="D18" s="362">
        <v>14</v>
      </c>
      <c r="E18" s="362">
        <v>0</v>
      </c>
      <c r="F18" s="362">
        <v>11</v>
      </c>
      <c r="G18" s="362">
        <v>1</v>
      </c>
      <c r="H18" s="362">
        <v>0</v>
      </c>
      <c r="I18" s="362">
        <v>0</v>
      </c>
      <c r="J18" s="362">
        <v>7</v>
      </c>
      <c r="K18" s="362">
        <v>0</v>
      </c>
      <c r="L18" s="362">
        <v>0</v>
      </c>
      <c r="M18" s="362">
        <v>0</v>
      </c>
      <c r="N18" s="362">
        <v>3</v>
      </c>
    </row>
    <row r="19" spans="1:14" s="215" customFormat="1" ht="20.100000000000001" customHeight="1">
      <c r="A19" s="362">
        <v>6</v>
      </c>
      <c r="B19" s="339" t="s">
        <v>97</v>
      </c>
      <c r="C19" s="362">
        <v>0</v>
      </c>
      <c r="D19" s="362">
        <v>4</v>
      </c>
      <c r="E19" s="362">
        <v>0</v>
      </c>
      <c r="F19" s="362">
        <v>0</v>
      </c>
      <c r="G19" s="362">
        <v>1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</row>
    <row r="20" spans="1:14" s="215" customFormat="1" ht="20.100000000000001" customHeight="1">
      <c r="A20" s="362">
        <v>7</v>
      </c>
      <c r="B20" s="339" t="s">
        <v>98</v>
      </c>
      <c r="C20" s="362">
        <v>0</v>
      </c>
      <c r="D20" s="362">
        <v>20</v>
      </c>
      <c r="E20" s="362">
        <v>0</v>
      </c>
      <c r="F20" s="362">
        <v>0</v>
      </c>
      <c r="G20" s="362">
        <v>1</v>
      </c>
      <c r="H20" s="362"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2">
        <v>0</v>
      </c>
    </row>
    <row r="21" spans="1:14" s="215" customFormat="1" ht="20.100000000000001" customHeight="1">
      <c r="A21" s="362">
        <v>8</v>
      </c>
      <c r="B21" s="339" t="s">
        <v>133</v>
      </c>
      <c r="C21" s="362">
        <v>0</v>
      </c>
      <c r="D21" s="362">
        <v>52</v>
      </c>
      <c r="E21" s="362">
        <v>1</v>
      </c>
      <c r="F21" s="362">
        <v>0</v>
      </c>
      <c r="G21" s="362">
        <v>1</v>
      </c>
      <c r="H21" s="362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62">
        <v>0</v>
      </c>
    </row>
    <row r="22" spans="1:14" s="215" customFormat="1" ht="20.100000000000001" customHeight="1">
      <c r="A22" s="362">
        <v>9</v>
      </c>
      <c r="B22" s="339" t="s">
        <v>135</v>
      </c>
      <c r="C22" s="362">
        <v>0</v>
      </c>
      <c r="D22" s="362">
        <v>14</v>
      </c>
      <c r="E22" s="362">
        <v>0</v>
      </c>
      <c r="F22" s="362">
        <v>3</v>
      </c>
      <c r="G22" s="362">
        <v>1</v>
      </c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</row>
    <row r="23" spans="1:14" s="215" customFormat="1" ht="20.100000000000001" customHeight="1">
      <c r="A23" s="362">
        <v>10</v>
      </c>
      <c r="B23" s="339" t="s">
        <v>100</v>
      </c>
      <c r="C23" s="362">
        <v>0</v>
      </c>
      <c r="D23" s="362">
        <v>0</v>
      </c>
      <c r="E23" s="362">
        <v>0</v>
      </c>
      <c r="F23" s="418">
        <v>0</v>
      </c>
      <c r="G23" s="362">
        <v>1</v>
      </c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62">
        <v>0</v>
      </c>
    </row>
    <row r="24" spans="1:14" s="215" customFormat="1" ht="20.100000000000001" customHeight="1">
      <c r="A24" s="362">
        <v>11</v>
      </c>
      <c r="B24" s="339" t="s">
        <v>137</v>
      </c>
      <c r="C24" s="362">
        <v>0</v>
      </c>
      <c r="D24" s="362">
        <v>16</v>
      </c>
      <c r="E24" s="362">
        <v>1</v>
      </c>
      <c r="F24" s="362">
        <v>3</v>
      </c>
      <c r="G24" s="362">
        <v>1</v>
      </c>
      <c r="H24" s="362">
        <v>0</v>
      </c>
      <c r="I24" s="362">
        <v>0</v>
      </c>
      <c r="J24" s="362">
        <v>3</v>
      </c>
      <c r="K24" s="362">
        <v>0</v>
      </c>
      <c r="L24" s="362">
        <v>0</v>
      </c>
      <c r="M24" s="362">
        <v>0</v>
      </c>
      <c r="N24" s="362">
        <v>0</v>
      </c>
    </row>
    <row r="25" spans="1:14" s="158" customFormat="1" ht="20.100000000000001" customHeight="1">
      <c r="A25" s="342"/>
      <c r="B25" s="342" t="s">
        <v>8</v>
      </c>
      <c r="C25" s="343">
        <f t="shared" ref="C25:M25" si="0">SUM(C14:C24)</f>
        <v>0</v>
      </c>
      <c r="D25" s="343">
        <f>SUM(D14:D24)</f>
        <v>205</v>
      </c>
      <c r="E25" s="343">
        <f t="shared" si="0"/>
        <v>9</v>
      </c>
      <c r="F25" s="343">
        <f t="shared" si="0"/>
        <v>20</v>
      </c>
      <c r="G25" s="343">
        <f>SUM(G14:G24)</f>
        <v>11</v>
      </c>
      <c r="H25" s="343">
        <f t="shared" si="0"/>
        <v>0</v>
      </c>
      <c r="I25" s="343">
        <f t="shared" si="0"/>
        <v>0</v>
      </c>
      <c r="J25" s="343">
        <f>SUM(J14:J24)</f>
        <v>17</v>
      </c>
      <c r="K25" s="343">
        <f t="shared" si="0"/>
        <v>8</v>
      </c>
      <c r="L25" s="343">
        <f t="shared" si="0"/>
        <v>23</v>
      </c>
      <c r="M25" s="343">
        <f t="shared" si="0"/>
        <v>1</v>
      </c>
      <c r="N25" s="343">
        <f>SUM(N14:N24)</f>
        <v>11</v>
      </c>
    </row>
    <row r="26" spans="1:14" ht="15.75">
      <c r="A26" s="105"/>
      <c r="B26" s="105"/>
      <c r="C26" s="105"/>
      <c r="D26" s="105"/>
      <c r="E26" s="105"/>
      <c r="F26" s="105"/>
      <c r="G26" s="105"/>
      <c r="H26" s="121"/>
      <c r="I26" s="121"/>
      <c r="J26" s="121"/>
      <c r="K26" s="121"/>
      <c r="L26" s="121"/>
      <c r="M26" s="121"/>
      <c r="N26" s="121"/>
    </row>
    <row r="27" spans="1:14" ht="15.75">
      <c r="A27" s="105"/>
      <c r="B27" s="110"/>
      <c r="C27" s="107"/>
      <c r="D27" s="110"/>
      <c r="E27" s="107"/>
      <c r="F27" s="232"/>
      <c r="G27" s="107"/>
      <c r="H27" s="130"/>
      <c r="I27" s="130"/>
      <c r="J27" s="121"/>
      <c r="K27" s="121"/>
      <c r="L27" s="121"/>
      <c r="M27" s="121"/>
      <c r="N27" s="121"/>
    </row>
    <row r="28" spans="1:14" ht="15.75">
      <c r="A28" s="105"/>
      <c r="B28" s="295"/>
      <c r="C28" s="361"/>
      <c r="D28" s="296"/>
      <c r="E28" s="361"/>
      <c r="F28" s="109"/>
      <c r="G28" s="361"/>
      <c r="H28" s="136"/>
      <c r="I28" s="136"/>
      <c r="J28" s="121"/>
      <c r="K28" s="121"/>
      <c r="L28" s="121"/>
      <c r="M28" s="121"/>
      <c r="N28" s="121"/>
    </row>
    <row r="29" spans="1:14" ht="15.75">
      <c r="A29" s="105"/>
      <c r="B29" s="105"/>
      <c r="C29" s="110"/>
      <c r="D29" s="105"/>
      <c r="E29" s="105"/>
      <c r="F29" s="105"/>
      <c r="G29" s="105"/>
      <c r="H29" s="121"/>
      <c r="I29" s="121"/>
      <c r="J29" s="121"/>
      <c r="K29" s="121"/>
      <c r="L29" s="121"/>
      <c r="M29" s="121"/>
      <c r="N29" s="121"/>
    </row>
    <row r="30" spans="1:14" ht="15.75">
      <c r="A30" s="105"/>
      <c r="B30" s="105"/>
      <c r="C30" s="105"/>
      <c r="D30" s="105"/>
      <c r="E30" s="105"/>
      <c r="F30" s="297"/>
      <c r="G30" s="105"/>
      <c r="H30" s="121"/>
      <c r="I30" s="121"/>
      <c r="J30" s="121"/>
      <c r="K30" s="121"/>
      <c r="L30" s="121"/>
      <c r="M30" s="121"/>
      <c r="N30" s="121"/>
    </row>
    <row r="31" spans="1:14" ht="15.75">
      <c r="A31" s="105"/>
      <c r="B31" s="105"/>
      <c r="C31" s="105"/>
      <c r="D31" s="105"/>
      <c r="E31" s="105"/>
      <c r="F31" s="105"/>
      <c r="G31" s="105"/>
      <c r="H31" s="121"/>
      <c r="I31" s="121"/>
      <c r="J31" s="121"/>
      <c r="K31" s="121"/>
      <c r="L31" s="121"/>
      <c r="M31" s="121"/>
      <c r="N31" s="121"/>
    </row>
    <row r="32" spans="1:14" ht="15.75">
      <c r="A32" s="105"/>
      <c r="B32" s="105"/>
      <c r="C32" s="105"/>
      <c r="D32" s="105"/>
      <c r="E32" s="105"/>
      <c r="F32" s="105"/>
      <c r="G32" s="105"/>
      <c r="H32" s="121"/>
      <c r="I32" s="121"/>
      <c r="J32" s="121"/>
      <c r="K32" s="121"/>
      <c r="L32" s="121"/>
      <c r="M32" s="121"/>
      <c r="N32" s="121"/>
    </row>
    <row r="33" spans="1:14" ht="15.75">
      <c r="A33" s="105"/>
      <c r="B33" s="105"/>
      <c r="C33" s="105"/>
      <c r="D33" s="105"/>
      <c r="E33" s="105"/>
      <c r="F33" s="105"/>
      <c r="G33" s="105"/>
      <c r="H33" s="121"/>
      <c r="I33" s="121"/>
      <c r="J33" s="121"/>
      <c r="K33" s="121"/>
      <c r="L33" s="121"/>
      <c r="M33" s="121"/>
      <c r="N33" s="121"/>
    </row>
    <row r="34" spans="1:14" ht="15.75">
      <c r="A34" s="105"/>
      <c r="B34" s="105"/>
      <c r="C34" s="105"/>
      <c r="D34" s="105"/>
      <c r="E34" s="105"/>
      <c r="F34" s="105"/>
      <c r="G34" s="105"/>
      <c r="H34" s="121"/>
      <c r="I34" s="121"/>
      <c r="J34" s="121"/>
      <c r="K34" s="121"/>
      <c r="L34" s="121"/>
      <c r="M34" s="121"/>
      <c r="N34" s="121"/>
    </row>
    <row r="35" spans="1:14" ht="15.75">
      <c r="A35" s="105"/>
      <c r="B35" s="105"/>
      <c r="C35" s="105"/>
      <c r="D35" s="105"/>
      <c r="E35" s="105"/>
      <c r="F35" s="105"/>
      <c r="G35" s="105"/>
      <c r="H35" s="121"/>
      <c r="I35" s="121"/>
      <c r="J35" s="121"/>
      <c r="K35" s="121"/>
      <c r="L35" s="121"/>
      <c r="M35" s="121"/>
      <c r="N35" s="121"/>
    </row>
    <row r="36" spans="1:14" ht="15.75">
      <c r="A36" s="105"/>
      <c r="B36" s="105"/>
      <c r="C36" s="105"/>
      <c r="D36" s="105"/>
      <c r="E36" s="105"/>
      <c r="F36" s="105"/>
      <c r="G36" s="105"/>
      <c r="H36" s="121"/>
      <c r="I36" s="121"/>
      <c r="J36" s="121"/>
      <c r="K36" s="121"/>
      <c r="L36" s="121"/>
      <c r="M36" s="121"/>
      <c r="N36" s="121"/>
    </row>
    <row r="37" spans="1:14" ht="15.75">
      <c r="A37" s="105"/>
      <c r="B37" s="105"/>
      <c r="C37" s="105"/>
      <c r="D37" s="105"/>
      <c r="E37" s="105"/>
      <c r="F37" s="105"/>
      <c r="G37" s="105"/>
      <c r="H37" s="121"/>
      <c r="I37" s="121"/>
      <c r="J37" s="121"/>
      <c r="K37" s="121"/>
      <c r="L37" s="121"/>
      <c r="M37" s="121"/>
      <c r="N37" s="121"/>
    </row>
    <row r="38" spans="1:14" ht="15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15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15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</sheetData>
  <printOptions horizontalCentered="1"/>
  <pageMargins left="0.7" right="0.7" top="0.75" bottom="0.75" header="0.3" footer="0.3"/>
  <pageSetup paperSize="5" scale="73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7:N40"/>
  <sheetViews>
    <sheetView view="pageBreakPreview" topLeftCell="A4" zoomScale="70" zoomScaleNormal="70" zoomScaleSheetLayoutView="70" zoomScalePageLayoutView="55" workbookViewId="0">
      <selection activeCell="D18" sqref="D18"/>
    </sheetView>
  </sheetViews>
  <sheetFormatPr defaultColWidth="8.85546875" defaultRowHeight="16.5"/>
  <cols>
    <col min="1" max="1" width="4.140625" style="120" customWidth="1"/>
    <col min="2" max="2" width="32.7109375" style="120" customWidth="1"/>
    <col min="3" max="3" width="13.42578125" style="120" customWidth="1"/>
    <col min="4" max="4" width="15" style="120" customWidth="1"/>
    <col min="5" max="5" width="11" style="120" customWidth="1"/>
    <col min="6" max="6" width="14.7109375" style="120" customWidth="1"/>
    <col min="7" max="7" width="9.85546875" style="120" customWidth="1"/>
    <col min="8" max="8" width="16.42578125" style="120" customWidth="1"/>
    <col min="9" max="9" width="10.85546875" style="120" customWidth="1"/>
    <col min="10" max="10" width="16.7109375" style="120" customWidth="1"/>
    <col min="11" max="11" width="17.85546875" style="120" customWidth="1"/>
    <col min="12" max="12" width="11.140625" style="120" customWidth="1"/>
    <col min="13" max="13" width="14.85546875" style="120" customWidth="1"/>
    <col min="14" max="14" width="17.7109375" style="120" customWidth="1"/>
  </cols>
  <sheetData>
    <row r="7" spans="1:14">
      <c r="A7" s="105"/>
      <c r="B7" s="105"/>
      <c r="C7" s="105"/>
      <c r="D7" s="105"/>
      <c r="E7" s="105"/>
      <c r="F7" s="105"/>
      <c r="G7" s="105"/>
    </row>
    <row r="8" spans="1:14">
      <c r="A8" s="105"/>
      <c r="B8" s="105"/>
      <c r="C8" s="105"/>
      <c r="D8" s="105"/>
      <c r="E8" s="105"/>
      <c r="F8" s="105"/>
      <c r="G8" s="105"/>
    </row>
    <row r="9" spans="1:14">
      <c r="A9" s="105"/>
      <c r="B9" s="105"/>
      <c r="C9" s="105"/>
      <c r="D9" s="105"/>
      <c r="E9" s="105"/>
      <c r="F9" s="105"/>
      <c r="G9" s="105"/>
    </row>
    <row r="10" spans="1:14">
      <c r="A10" s="105"/>
      <c r="B10" s="105"/>
      <c r="C10" s="105"/>
      <c r="D10" s="105"/>
      <c r="E10" s="105"/>
      <c r="F10" s="105"/>
      <c r="G10" s="105"/>
    </row>
    <row r="11" spans="1:14">
      <c r="A11" s="105"/>
      <c r="B11" s="105"/>
      <c r="C11" s="105"/>
      <c r="D11" s="105"/>
      <c r="E11" s="105"/>
      <c r="F11" s="105"/>
      <c r="G11" s="105"/>
    </row>
    <row r="12" spans="1:14" s="163" customFormat="1" ht="99">
      <c r="A12" s="310" t="s">
        <v>1</v>
      </c>
      <c r="B12" s="310" t="s">
        <v>19</v>
      </c>
      <c r="C12" s="311" t="s">
        <v>46</v>
      </c>
      <c r="D12" s="311" t="s">
        <v>52</v>
      </c>
      <c r="E12" s="311" t="s">
        <v>48</v>
      </c>
      <c r="F12" s="311" t="s">
        <v>55</v>
      </c>
      <c r="G12" s="311" t="s">
        <v>54</v>
      </c>
      <c r="H12" s="312" t="s">
        <v>50</v>
      </c>
      <c r="I12" s="312" t="s">
        <v>56</v>
      </c>
      <c r="J12" s="312" t="s">
        <v>49</v>
      </c>
      <c r="K12" s="312" t="s">
        <v>47</v>
      </c>
      <c r="L12" s="312" t="s">
        <v>53</v>
      </c>
      <c r="M12" s="312" t="s">
        <v>51</v>
      </c>
      <c r="N12" s="312" t="s">
        <v>57</v>
      </c>
    </row>
    <row r="13" spans="1:14" s="158" customFormat="1" ht="20.100000000000001" customHeight="1">
      <c r="A13" s="289">
        <v>1</v>
      </c>
      <c r="B13" s="289">
        <v>2</v>
      </c>
      <c r="C13" s="289">
        <v>3</v>
      </c>
      <c r="D13" s="289">
        <v>4</v>
      </c>
      <c r="E13" s="289">
        <v>5</v>
      </c>
      <c r="F13" s="289">
        <v>6</v>
      </c>
      <c r="G13" s="289">
        <v>7</v>
      </c>
      <c r="H13" s="154">
        <v>8</v>
      </c>
      <c r="I13" s="154">
        <v>9</v>
      </c>
      <c r="J13" s="154">
        <v>10</v>
      </c>
      <c r="K13" s="154">
        <v>11</v>
      </c>
      <c r="L13" s="154">
        <v>12</v>
      </c>
      <c r="M13" s="154">
        <v>13</v>
      </c>
      <c r="N13" s="154">
        <v>14</v>
      </c>
    </row>
    <row r="14" spans="1:14" s="111" customFormat="1" ht="20.100000000000001" customHeight="1">
      <c r="A14" s="290">
        <v>1</v>
      </c>
      <c r="B14" s="291" t="s">
        <v>132</v>
      </c>
      <c r="C14" s="290">
        <v>0</v>
      </c>
      <c r="D14" s="290">
        <v>1</v>
      </c>
      <c r="E14" s="290">
        <v>0</v>
      </c>
      <c r="F14" s="290">
        <v>1</v>
      </c>
      <c r="G14" s="290">
        <v>1</v>
      </c>
      <c r="H14" s="129">
        <v>1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45">
        <v>0</v>
      </c>
    </row>
    <row r="15" spans="1:14" s="111" customFormat="1" ht="20.100000000000001" customHeight="1">
      <c r="A15" s="290">
        <v>2</v>
      </c>
      <c r="B15" s="291" t="s">
        <v>104</v>
      </c>
      <c r="C15" s="290">
        <v>0</v>
      </c>
      <c r="D15" s="290">
        <v>15</v>
      </c>
      <c r="E15" s="290">
        <v>0</v>
      </c>
      <c r="F15" s="290">
        <v>1</v>
      </c>
      <c r="G15" s="290">
        <v>1</v>
      </c>
      <c r="H15" s="129">
        <v>0</v>
      </c>
      <c r="I15" s="129">
        <v>0</v>
      </c>
      <c r="J15" s="129">
        <v>4</v>
      </c>
      <c r="K15" s="129">
        <v>0</v>
      </c>
      <c r="L15" s="129">
        <v>2</v>
      </c>
      <c r="M15" s="129">
        <v>0</v>
      </c>
      <c r="N15" s="145">
        <v>0</v>
      </c>
    </row>
    <row r="16" spans="1:14" s="111" customFormat="1" ht="20.100000000000001" customHeight="1">
      <c r="A16" s="290">
        <v>3</v>
      </c>
      <c r="B16" s="291" t="s">
        <v>134</v>
      </c>
      <c r="C16" s="290">
        <v>0</v>
      </c>
      <c r="D16" s="290">
        <v>19</v>
      </c>
      <c r="E16" s="290">
        <v>3</v>
      </c>
      <c r="F16" s="290">
        <v>6</v>
      </c>
      <c r="G16" s="290">
        <v>1</v>
      </c>
      <c r="H16" s="129">
        <v>6</v>
      </c>
      <c r="I16" s="129">
        <v>1</v>
      </c>
      <c r="J16" s="129">
        <v>2</v>
      </c>
      <c r="K16" s="129">
        <v>0</v>
      </c>
      <c r="L16" s="129">
        <v>0</v>
      </c>
      <c r="M16" s="129">
        <v>1</v>
      </c>
      <c r="N16" s="145">
        <v>3</v>
      </c>
    </row>
    <row r="17" spans="1:14" s="111" customFormat="1" ht="20.100000000000001" customHeight="1">
      <c r="A17" s="290">
        <v>4</v>
      </c>
      <c r="B17" s="291" t="s">
        <v>99</v>
      </c>
      <c r="C17" s="290">
        <v>0</v>
      </c>
      <c r="D17" s="290">
        <v>15</v>
      </c>
      <c r="E17" s="290">
        <v>0</v>
      </c>
      <c r="F17" s="290">
        <v>0</v>
      </c>
      <c r="G17" s="290">
        <v>1</v>
      </c>
      <c r="H17" s="129">
        <v>0</v>
      </c>
      <c r="I17" s="129">
        <v>1</v>
      </c>
      <c r="J17" s="129">
        <v>0</v>
      </c>
      <c r="K17" s="129">
        <v>0</v>
      </c>
      <c r="L17" s="129">
        <v>21</v>
      </c>
      <c r="M17" s="129">
        <v>0</v>
      </c>
      <c r="N17" s="145">
        <v>0</v>
      </c>
    </row>
    <row r="18" spans="1:14" s="111" customFormat="1" ht="20.100000000000001" customHeight="1">
      <c r="A18" s="290">
        <v>5</v>
      </c>
      <c r="B18" s="291" t="s">
        <v>136</v>
      </c>
      <c r="C18" s="290">
        <v>0</v>
      </c>
      <c r="D18" s="290">
        <v>14</v>
      </c>
      <c r="E18" s="290">
        <v>0</v>
      </c>
      <c r="F18" s="290">
        <v>11</v>
      </c>
      <c r="G18" s="290">
        <v>1</v>
      </c>
      <c r="H18" s="129">
        <v>0</v>
      </c>
      <c r="I18" s="129">
        <v>0</v>
      </c>
      <c r="J18" s="129">
        <v>7</v>
      </c>
      <c r="K18" s="129">
        <v>0</v>
      </c>
      <c r="L18" s="129">
        <v>0</v>
      </c>
      <c r="M18" s="129">
        <v>0</v>
      </c>
      <c r="N18" s="145">
        <v>3</v>
      </c>
    </row>
    <row r="19" spans="1:14" s="111" customFormat="1" ht="20.100000000000001" customHeight="1">
      <c r="A19" s="290">
        <v>6</v>
      </c>
      <c r="B19" s="291" t="s">
        <v>97</v>
      </c>
      <c r="C19" s="290">
        <v>0</v>
      </c>
      <c r="D19" s="290">
        <v>3</v>
      </c>
      <c r="E19" s="290">
        <v>0</v>
      </c>
      <c r="F19" s="290">
        <v>0</v>
      </c>
      <c r="G19" s="290">
        <v>1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45">
        <v>0</v>
      </c>
    </row>
    <row r="20" spans="1:14" s="215" customFormat="1" ht="20.100000000000001" customHeight="1">
      <c r="A20" s="292">
        <v>7</v>
      </c>
      <c r="B20" s="293" t="s">
        <v>98</v>
      </c>
      <c r="C20" s="290">
        <v>0</v>
      </c>
      <c r="D20" s="292">
        <v>20</v>
      </c>
      <c r="E20" s="292">
        <v>0</v>
      </c>
      <c r="F20" s="292">
        <v>0</v>
      </c>
      <c r="G20" s="292">
        <v>1</v>
      </c>
      <c r="H20" s="145">
        <v>0</v>
      </c>
      <c r="I20" s="145">
        <v>3</v>
      </c>
      <c r="J20" s="145">
        <v>3</v>
      </c>
      <c r="K20" s="145">
        <v>0</v>
      </c>
      <c r="L20" s="145">
        <v>0</v>
      </c>
      <c r="M20" s="145">
        <v>0</v>
      </c>
      <c r="N20" s="145">
        <v>0</v>
      </c>
    </row>
    <row r="21" spans="1:14" s="111" customFormat="1" ht="20.100000000000001" customHeight="1">
      <c r="A21" s="290">
        <v>8</v>
      </c>
      <c r="B21" s="291" t="s">
        <v>133</v>
      </c>
      <c r="C21" s="290">
        <v>0</v>
      </c>
      <c r="D21" s="290">
        <v>30</v>
      </c>
      <c r="E21" s="290">
        <v>1</v>
      </c>
      <c r="F21" s="290">
        <v>0</v>
      </c>
      <c r="G21" s="290">
        <v>1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45">
        <v>1</v>
      </c>
    </row>
    <row r="22" spans="1:14" s="111" customFormat="1" ht="20.100000000000001" customHeight="1">
      <c r="A22" s="290">
        <v>9</v>
      </c>
      <c r="B22" s="291" t="s">
        <v>135</v>
      </c>
      <c r="C22" s="290">
        <v>0</v>
      </c>
      <c r="D22" s="290">
        <v>14</v>
      </c>
      <c r="E22" s="290">
        <v>0</v>
      </c>
      <c r="F22" s="290">
        <v>0</v>
      </c>
      <c r="G22" s="290">
        <v>1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45">
        <v>0</v>
      </c>
    </row>
    <row r="23" spans="1:14" s="215" customFormat="1" ht="20.100000000000001" customHeight="1">
      <c r="A23" s="292">
        <v>10</v>
      </c>
      <c r="B23" s="293" t="s">
        <v>100</v>
      </c>
      <c r="C23" s="290">
        <v>0</v>
      </c>
      <c r="D23" s="292">
        <v>0</v>
      </c>
      <c r="E23" s="292">
        <v>0</v>
      </c>
      <c r="F23" s="282">
        <v>0</v>
      </c>
      <c r="G23" s="290">
        <v>1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45">
        <v>0</v>
      </c>
    </row>
    <row r="24" spans="1:14" s="111" customFormat="1" ht="20.100000000000001" customHeight="1">
      <c r="A24" s="290">
        <v>11</v>
      </c>
      <c r="B24" s="291" t="s">
        <v>137</v>
      </c>
      <c r="C24" s="290">
        <v>0</v>
      </c>
      <c r="D24" s="290">
        <v>19</v>
      </c>
      <c r="E24" s="290">
        <v>1</v>
      </c>
      <c r="F24" s="290">
        <v>3</v>
      </c>
      <c r="G24" s="290">
        <v>1</v>
      </c>
      <c r="H24" s="129">
        <v>3</v>
      </c>
      <c r="I24" s="129">
        <v>0</v>
      </c>
      <c r="J24" s="129">
        <v>3</v>
      </c>
      <c r="K24" s="129">
        <v>0</v>
      </c>
      <c r="L24" s="129">
        <v>0</v>
      </c>
      <c r="M24" s="129">
        <v>0</v>
      </c>
      <c r="N24" s="145">
        <v>0</v>
      </c>
    </row>
    <row r="25" spans="1:14" s="158" customFormat="1" ht="20.100000000000001" customHeight="1">
      <c r="A25" s="294"/>
      <c r="B25" s="294" t="s">
        <v>8</v>
      </c>
      <c r="C25" s="289">
        <f t="shared" ref="C25:N25" si="0">SUM(C14:C24)</f>
        <v>0</v>
      </c>
      <c r="D25" s="289">
        <f t="shared" si="0"/>
        <v>150</v>
      </c>
      <c r="E25" s="289">
        <f t="shared" si="0"/>
        <v>5</v>
      </c>
      <c r="F25" s="289">
        <f t="shared" si="0"/>
        <v>22</v>
      </c>
      <c r="G25" s="289">
        <f t="shared" si="0"/>
        <v>11</v>
      </c>
      <c r="H25" s="154">
        <f t="shared" si="0"/>
        <v>10</v>
      </c>
      <c r="I25" s="154">
        <f t="shared" si="0"/>
        <v>5</v>
      </c>
      <c r="J25" s="154">
        <f t="shared" si="0"/>
        <v>19</v>
      </c>
      <c r="K25" s="154">
        <f t="shared" si="0"/>
        <v>0</v>
      </c>
      <c r="L25" s="154">
        <f t="shared" si="0"/>
        <v>23</v>
      </c>
      <c r="M25" s="154">
        <f t="shared" si="0"/>
        <v>1</v>
      </c>
      <c r="N25" s="154">
        <f t="shared" si="0"/>
        <v>7</v>
      </c>
    </row>
    <row r="26" spans="1:14" ht="15.75">
      <c r="A26" s="105"/>
      <c r="B26" s="105"/>
      <c r="C26" s="105"/>
      <c r="D26" s="105"/>
      <c r="E26" s="105"/>
      <c r="F26" s="105"/>
      <c r="G26" s="105"/>
      <c r="H26" s="121"/>
      <c r="I26" s="121"/>
      <c r="J26" s="121"/>
      <c r="K26" s="121"/>
      <c r="L26" s="121"/>
      <c r="M26" s="121"/>
      <c r="N26" s="121"/>
    </row>
    <row r="27" spans="1:14" ht="15.75">
      <c r="A27" s="105"/>
      <c r="B27" s="110"/>
      <c r="C27" s="107"/>
      <c r="D27" s="110"/>
      <c r="E27" s="107"/>
      <c r="F27" s="232"/>
      <c r="G27" s="107"/>
      <c r="H27" s="130"/>
      <c r="I27" s="130"/>
      <c r="J27" s="121"/>
      <c r="K27" s="121"/>
      <c r="L27" s="121"/>
      <c r="M27" s="121"/>
      <c r="N27" s="121"/>
    </row>
    <row r="28" spans="1:14" ht="15.75">
      <c r="A28" s="105"/>
      <c r="B28" s="295"/>
      <c r="C28" s="313"/>
      <c r="D28" s="296"/>
      <c r="E28" s="313"/>
      <c r="F28" s="109"/>
      <c r="G28" s="313"/>
      <c r="H28" s="136"/>
      <c r="I28" s="136"/>
      <c r="J28" s="121"/>
      <c r="K28" s="121"/>
      <c r="L28" s="121"/>
      <c r="M28" s="121"/>
      <c r="N28" s="121"/>
    </row>
    <row r="29" spans="1:14" ht="15.75">
      <c r="A29" s="105"/>
      <c r="B29" s="105"/>
      <c r="C29" s="110"/>
      <c r="D29" s="105"/>
      <c r="E29" s="105"/>
      <c r="F29" s="105"/>
      <c r="G29" s="105"/>
      <c r="H29" s="121"/>
      <c r="I29" s="121"/>
      <c r="J29" s="121"/>
      <c r="K29" s="121"/>
      <c r="L29" s="121"/>
      <c r="M29" s="121"/>
      <c r="N29" s="121"/>
    </row>
    <row r="30" spans="1:14" ht="15.75">
      <c r="A30" s="105"/>
      <c r="B30" s="105"/>
      <c r="C30" s="105"/>
      <c r="D30" s="105"/>
      <c r="E30" s="105"/>
      <c r="F30" s="297"/>
      <c r="G30" s="105"/>
      <c r="H30" s="121"/>
      <c r="I30" s="121"/>
      <c r="J30" s="121"/>
      <c r="K30" s="121"/>
      <c r="L30" s="121"/>
      <c r="M30" s="121"/>
      <c r="N30" s="121"/>
    </row>
    <row r="31" spans="1:14" ht="15.75">
      <c r="A31" s="105"/>
      <c r="B31" s="105"/>
      <c r="C31" s="105"/>
      <c r="D31" s="105"/>
      <c r="E31" s="105"/>
      <c r="F31" s="105"/>
      <c r="G31" s="105"/>
      <c r="H31" s="121"/>
      <c r="I31" s="121"/>
      <c r="J31" s="121"/>
      <c r="K31" s="121"/>
      <c r="L31" s="121"/>
      <c r="M31" s="121"/>
      <c r="N31" s="121"/>
    </row>
    <row r="32" spans="1:14" ht="15.75">
      <c r="A32" s="105"/>
      <c r="B32" s="105"/>
      <c r="C32" s="105"/>
      <c r="D32" s="105"/>
      <c r="E32" s="105"/>
      <c r="F32" s="105"/>
      <c r="G32" s="105"/>
      <c r="H32" s="121"/>
      <c r="I32" s="121"/>
      <c r="J32" s="121"/>
      <c r="K32" s="121"/>
      <c r="L32" s="121"/>
      <c r="M32" s="121"/>
      <c r="N32" s="121"/>
    </row>
    <row r="33" spans="1:14" ht="15.75">
      <c r="A33" s="105"/>
      <c r="B33" s="105"/>
      <c r="C33" s="105"/>
      <c r="D33" s="105"/>
      <c r="E33" s="105"/>
      <c r="F33" s="105"/>
      <c r="G33" s="105"/>
      <c r="H33" s="121"/>
      <c r="I33" s="121"/>
      <c r="J33" s="121"/>
      <c r="K33" s="121"/>
      <c r="L33" s="121"/>
      <c r="M33" s="121"/>
      <c r="N33" s="121"/>
    </row>
    <row r="34" spans="1:14" ht="15.75">
      <c r="A34" s="105"/>
      <c r="B34" s="105"/>
      <c r="C34" s="105"/>
      <c r="D34" s="105"/>
      <c r="E34" s="105"/>
      <c r="F34" s="105"/>
      <c r="G34" s="105"/>
      <c r="H34" s="121"/>
      <c r="I34" s="121"/>
      <c r="J34" s="121"/>
      <c r="K34" s="121"/>
      <c r="L34" s="121"/>
      <c r="M34" s="121"/>
      <c r="N34" s="121"/>
    </row>
    <row r="35" spans="1:14" ht="15.75">
      <c r="A35" s="105"/>
      <c r="B35" s="105"/>
      <c r="C35" s="105"/>
      <c r="D35" s="105"/>
      <c r="E35" s="105"/>
      <c r="F35" s="105"/>
      <c r="G35" s="105"/>
      <c r="H35" s="121"/>
      <c r="I35" s="121"/>
      <c r="J35" s="121"/>
      <c r="K35" s="121"/>
      <c r="L35" s="121"/>
      <c r="M35" s="121"/>
      <c r="N35" s="121"/>
    </row>
    <row r="36" spans="1:14" ht="15.75">
      <c r="A36" s="105"/>
      <c r="B36" s="105"/>
      <c r="C36" s="105"/>
      <c r="D36" s="105"/>
      <c r="E36" s="105"/>
      <c r="F36" s="105"/>
      <c r="G36" s="105"/>
      <c r="H36" s="121"/>
      <c r="I36" s="121"/>
      <c r="J36" s="121"/>
      <c r="K36" s="121"/>
      <c r="L36" s="121"/>
      <c r="M36" s="121"/>
      <c r="N36" s="121"/>
    </row>
    <row r="37" spans="1:14" ht="15.75">
      <c r="A37" s="105"/>
      <c r="B37" s="105"/>
      <c r="C37" s="105"/>
      <c r="D37" s="105"/>
      <c r="E37" s="105"/>
      <c r="F37" s="105"/>
      <c r="G37" s="105"/>
      <c r="H37" s="121"/>
      <c r="I37" s="121"/>
      <c r="J37" s="121"/>
      <c r="K37" s="121"/>
      <c r="L37" s="121"/>
      <c r="M37" s="121"/>
      <c r="N37" s="121"/>
    </row>
    <row r="38" spans="1:14" ht="15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15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15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</sheetData>
  <printOptions horizontalCentered="1"/>
  <pageMargins left="0.7" right="0.7" top="0.75" bottom="0.75" header="0.3" footer="0.3"/>
  <pageSetup paperSize="258" scale="7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7:N35"/>
  <sheetViews>
    <sheetView view="pageLayout" topLeftCell="A10" zoomScale="55" zoomScaleNormal="60" zoomScaleSheetLayoutView="85" zoomScalePageLayoutView="55" workbookViewId="0">
      <selection activeCell="C24" sqref="C24:N24"/>
    </sheetView>
  </sheetViews>
  <sheetFormatPr defaultColWidth="8.85546875" defaultRowHeight="15"/>
  <cols>
    <col min="1" max="1" width="4.85546875" style="104" customWidth="1"/>
    <col min="2" max="2" width="29" style="104" customWidth="1"/>
    <col min="3" max="3" width="13.85546875" style="104" customWidth="1"/>
    <col min="4" max="4" width="14.42578125" style="104" customWidth="1"/>
    <col min="5" max="5" width="13.85546875" style="104" customWidth="1"/>
    <col min="6" max="6" width="16.42578125" style="104" customWidth="1"/>
    <col min="7" max="7" width="11.42578125" style="104" customWidth="1"/>
    <col min="8" max="8" width="17.85546875" style="104" customWidth="1"/>
    <col min="9" max="9" width="11.28515625" style="104" customWidth="1"/>
    <col min="10" max="10" width="16.140625" style="104" bestFit="1" customWidth="1"/>
    <col min="11" max="11" width="14.85546875" style="104" customWidth="1"/>
    <col min="12" max="12" width="11" style="104" customWidth="1"/>
    <col min="13" max="13" width="14.85546875" style="104" customWidth="1"/>
    <col min="14" max="14" width="18.28515625" style="104" customWidth="1"/>
  </cols>
  <sheetData>
    <row r="7" spans="1:14" ht="15.75">
      <c r="A7" s="105"/>
      <c r="B7" s="105"/>
      <c r="C7" s="105"/>
      <c r="D7" s="105"/>
      <c r="E7" s="105"/>
      <c r="F7" s="105"/>
      <c r="G7" s="105"/>
    </row>
    <row r="8" spans="1:14" ht="15.75">
      <c r="A8" s="105"/>
      <c r="B8" s="105"/>
      <c r="C8" s="105"/>
      <c r="D8" s="105"/>
      <c r="E8" s="105"/>
      <c r="F8" s="105"/>
      <c r="G8" s="105"/>
    </row>
    <row r="9" spans="1:14" ht="15.75">
      <c r="A9" s="105"/>
      <c r="B9" s="105"/>
      <c r="C9" s="105"/>
      <c r="D9" s="105"/>
      <c r="E9" s="105"/>
      <c r="F9" s="105"/>
      <c r="G9" s="105"/>
    </row>
    <row r="10" spans="1:14" ht="15.75">
      <c r="A10" s="105"/>
      <c r="B10" s="105"/>
      <c r="C10" s="105"/>
      <c r="D10" s="105"/>
      <c r="E10" s="105"/>
      <c r="F10" s="105"/>
      <c r="G10" s="105"/>
    </row>
    <row r="11" spans="1:14" s="234" customFormat="1" ht="92.25" customHeight="1">
      <c r="A11" s="413" t="s">
        <v>1</v>
      </c>
      <c r="B11" s="413" t="s">
        <v>19</v>
      </c>
      <c r="C11" s="402" t="s">
        <v>46</v>
      </c>
      <c r="D11" s="402" t="s">
        <v>52</v>
      </c>
      <c r="E11" s="402" t="s">
        <v>48</v>
      </c>
      <c r="F11" s="402" t="s">
        <v>149</v>
      </c>
      <c r="G11" s="402" t="s">
        <v>54</v>
      </c>
      <c r="H11" s="402" t="s">
        <v>50</v>
      </c>
      <c r="I11" s="402" t="s">
        <v>56</v>
      </c>
      <c r="J11" s="402" t="s">
        <v>49</v>
      </c>
      <c r="K11" s="402" t="s">
        <v>47</v>
      </c>
      <c r="L11" s="402" t="s">
        <v>53</v>
      </c>
      <c r="M11" s="402" t="s">
        <v>51</v>
      </c>
      <c r="N11" s="402" t="s">
        <v>57</v>
      </c>
    </row>
    <row r="12" spans="1:14" s="82" customFormat="1" ht="20.100000000000001" customHeight="1">
      <c r="A12" s="403">
        <v>1</v>
      </c>
      <c r="B12" s="403">
        <v>2</v>
      </c>
      <c r="C12" s="403">
        <v>3</v>
      </c>
      <c r="D12" s="403">
        <v>4</v>
      </c>
      <c r="E12" s="403">
        <v>5</v>
      </c>
      <c r="F12" s="403">
        <v>6</v>
      </c>
      <c r="G12" s="403">
        <v>7</v>
      </c>
      <c r="H12" s="403">
        <v>8</v>
      </c>
      <c r="I12" s="403">
        <v>9</v>
      </c>
      <c r="J12" s="403">
        <v>10</v>
      </c>
      <c r="K12" s="403">
        <v>11</v>
      </c>
      <c r="L12" s="403">
        <v>12</v>
      </c>
      <c r="M12" s="403">
        <v>13</v>
      </c>
      <c r="N12" s="403">
        <v>14</v>
      </c>
    </row>
    <row r="13" spans="1:14" s="236" customFormat="1" ht="24.75" customHeight="1">
      <c r="A13" s="344">
        <v>1</v>
      </c>
      <c r="B13" s="345" t="s">
        <v>128</v>
      </c>
      <c r="C13" s="429">
        <v>0</v>
      </c>
      <c r="D13" s="344">
        <v>23</v>
      </c>
      <c r="E13" s="430">
        <v>0</v>
      </c>
      <c r="F13" s="431">
        <v>0</v>
      </c>
      <c r="G13" s="418">
        <v>1</v>
      </c>
      <c r="H13" s="432">
        <v>0</v>
      </c>
      <c r="I13" s="432">
        <v>0</v>
      </c>
      <c r="J13" s="432">
        <v>0</v>
      </c>
      <c r="K13" s="432">
        <v>0</v>
      </c>
      <c r="L13" s="432">
        <v>0</v>
      </c>
      <c r="M13" s="432">
        <v>0</v>
      </c>
      <c r="N13" s="431">
        <v>0</v>
      </c>
    </row>
    <row r="14" spans="1:14" s="236" customFormat="1" ht="24.75" customHeight="1">
      <c r="A14" s="344">
        <v>2</v>
      </c>
      <c r="B14" s="345" t="s">
        <v>127</v>
      </c>
      <c r="C14" s="429">
        <v>2</v>
      </c>
      <c r="D14" s="344">
        <v>6</v>
      </c>
      <c r="E14" s="430">
        <v>0</v>
      </c>
      <c r="F14" s="431">
        <v>2</v>
      </c>
      <c r="G14" s="418">
        <v>1</v>
      </c>
      <c r="H14" s="432">
        <v>0</v>
      </c>
      <c r="I14" s="432">
        <v>0</v>
      </c>
      <c r="J14" s="432">
        <v>1</v>
      </c>
      <c r="K14" s="432">
        <v>0</v>
      </c>
      <c r="L14" s="432">
        <v>2</v>
      </c>
      <c r="M14" s="432">
        <v>0</v>
      </c>
      <c r="N14" s="431">
        <v>0</v>
      </c>
    </row>
    <row r="15" spans="1:14" s="236" customFormat="1" ht="24.75" customHeight="1">
      <c r="A15" s="344">
        <v>3</v>
      </c>
      <c r="B15" s="345" t="s">
        <v>126</v>
      </c>
      <c r="C15" s="429">
        <v>0</v>
      </c>
      <c r="D15" s="344">
        <v>25</v>
      </c>
      <c r="E15" s="430">
        <v>0</v>
      </c>
      <c r="F15" s="431">
        <v>10</v>
      </c>
      <c r="G15" s="418">
        <v>1</v>
      </c>
      <c r="H15" s="432">
        <v>1</v>
      </c>
      <c r="I15" s="432">
        <v>0</v>
      </c>
      <c r="J15" s="432">
        <v>0</v>
      </c>
      <c r="K15" s="432">
        <v>0</v>
      </c>
      <c r="L15" s="432">
        <v>0</v>
      </c>
      <c r="M15" s="432">
        <v>0</v>
      </c>
      <c r="N15" s="431">
        <v>0</v>
      </c>
    </row>
    <row r="16" spans="1:14" s="236" customFormat="1" ht="24.75" customHeight="1">
      <c r="A16" s="344">
        <v>4</v>
      </c>
      <c r="B16" s="345" t="s">
        <v>121</v>
      </c>
      <c r="C16" s="429">
        <v>0</v>
      </c>
      <c r="D16" s="344">
        <v>4</v>
      </c>
      <c r="E16" s="430">
        <v>2</v>
      </c>
      <c r="F16" s="431">
        <v>0</v>
      </c>
      <c r="G16" s="418">
        <v>1</v>
      </c>
      <c r="H16" s="432">
        <v>0</v>
      </c>
      <c r="I16" s="432">
        <v>0</v>
      </c>
      <c r="J16" s="432">
        <v>0</v>
      </c>
      <c r="K16" s="432">
        <v>0</v>
      </c>
      <c r="L16" s="432">
        <v>0</v>
      </c>
      <c r="M16" s="432">
        <v>0</v>
      </c>
      <c r="N16" s="431">
        <v>0</v>
      </c>
    </row>
    <row r="17" spans="1:14" s="236" customFormat="1" ht="24.75" customHeight="1">
      <c r="A17" s="344">
        <v>5</v>
      </c>
      <c r="B17" s="345" t="s">
        <v>109</v>
      </c>
      <c r="C17" s="429">
        <v>0</v>
      </c>
      <c r="D17" s="344">
        <v>1</v>
      </c>
      <c r="E17" s="433">
        <v>3</v>
      </c>
      <c r="F17" s="431">
        <v>0</v>
      </c>
      <c r="G17" s="418">
        <v>1</v>
      </c>
      <c r="H17" s="432">
        <v>0</v>
      </c>
      <c r="I17" s="432">
        <v>0</v>
      </c>
      <c r="J17" s="344">
        <v>4</v>
      </c>
      <c r="K17" s="432">
        <v>0</v>
      </c>
      <c r="L17" s="432">
        <v>0</v>
      </c>
      <c r="M17" s="432">
        <v>1</v>
      </c>
      <c r="N17" s="431">
        <v>0</v>
      </c>
    </row>
    <row r="18" spans="1:14" s="236" customFormat="1" ht="24.75" customHeight="1">
      <c r="A18" s="344">
        <v>6</v>
      </c>
      <c r="B18" s="345" t="s">
        <v>125</v>
      </c>
      <c r="C18" s="429">
        <v>0</v>
      </c>
      <c r="D18" s="344">
        <v>22</v>
      </c>
      <c r="E18" s="433">
        <v>2</v>
      </c>
      <c r="F18" s="431">
        <v>0</v>
      </c>
      <c r="G18" s="418">
        <v>1</v>
      </c>
      <c r="H18" s="432">
        <v>0</v>
      </c>
      <c r="I18" s="432">
        <v>0</v>
      </c>
      <c r="J18" s="432">
        <v>0</v>
      </c>
      <c r="K18" s="432">
        <v>11</v>
      </c>
      <c r="L18" s="432">
        <v>0</v>
      </c>
      <c r="M18" s="432">
        <v>0</v>
      </c>
      <c r="N18" s="431">
        <v>3</v>
      </c>
    </row>
    <row r="19" spans="1:14" s="236" customFormat="1" ht="24.75" customHeight="1">
      <c r="A19" s="344">
        <v>7</v>
      </c>
      <c r="B19" s="345" t="s">
        <v>124</v>
      </c>
      <c r="C19" s="429">
        <v>0</v>
      </c>
      <c r="D19" s="344">
        <v>13</v>
      </c>
      <c r="E19" s="430">
        <v>0</v>
      </c>
      <c r="F19" s="431">
        <v>0</v>
      </c>
      <c r="G19" s="418">
        <v>1</v>
      </c>
      <c r="H19" s="432">
        <v>0</v>
      </c>
      <c r="I19" s="432">
        <v>0</v>
      </c>
      <c r="J19" s="432">
        <v>9</v>
      </c>
      <c r="K19" s="432">
        <v>0</v>
      </c>
      <c r="L19" s="432">
        <v>0</v>
      </c>
      <c r="M19" s="432">
        <v>0</v>
      </c>
      <c r="N19" s="431">
        <v>0</v>
      </c>
    </row>
    <row r="20" spans="1:14" s="236" customFormat="1" ht="24.75" customHeight="1">
      <c r="A20" s="344">
        <v>8</v>
      </c>
      <c r="B20" s="345" t="s">
        <v>108</v>
      </c>
      <c r="C20" s="429">
        <v>0</v>
      </c>
      <c r="D20" s="344">
        <v>3</v>
      </c>
      <c r="E20" s="433">
        <v>1</v>
      </c>
      <c r="F20" s="431">
        <v>0</v>
      </c>
      <c r="G20" s="418">
        <v>1</v>
      </c>
      <c r="H20" s="432">
        <v>0</v>
      </c>
      <c r="I20" s="432">
        <v>0</v>
      </c>
      <c r="J20" s="432">
        <v>1</v>
      </c>
      <c r="K20" s="432">
        <v>0</v>
      </c>
      <c r="L20" s="432">
        <v>0</v>
      </c>
      <c r="M20" s="432">
        <v>0</v>
      </c>
      <c r="N20" s="431">
        <v>0</v>
      </c>
    </row>
    <row r="21" spans="1:14" s="236" customFormat="1" ht="24.75" customHeight="1">
      <c r="A21" s="344">
        <v>9</v>
      </c>
      <c r="B21" s="345" t="s">
        <v>123</v>
      </c>
      <c r="C21" s="429">
        <v>0</v>
      </c>
      <c r="D21" s="431">
        <v>20</v>
      </c>
      <c r="E21" s="433">
        <v>1</v>
      </c>
      <c r="F21" s="431">
        <v>0</v>
      </c>
      <c r="G21" s="418">
        <v>1</v>
      </c>
      <c r="H21" s="432">
        <v>0</v>
      </c>
      <c r="I21" s="432">
        <v>0</v>
      </c>
      <c r="J21" s="344">
        <v>0</v>
      </c>
      <c r="K21" s="432">
        <v>6</v>
      </c>
      <c r="L21" s="432">
        <v>0</v>
      </c>
      <c r="M21" s="432">
        <v>0</v>
      </c>
      <c r="N21" s="431">
        <v>0</v>
      </c>
    </row>
    <row r="22" spans="1:14" s="236" customFormat="1" ht="24.75" customHeight="1">
      <c r="A22" s="344">
        <v>10</v>
      </c>
      <c r="B22" s="345" t="s">
        <v>110</v>
      </c>
      <c r="C22" s="429">
        <v>0</v>
      </c>
      <c r="D22" s="344">
        <v>9</v>
      </c>
      <c r="E22" s="430">
        <v>3</v>
      </c>
      <c r="F22" s="431">
        <v>0</v>
      </c>
      <c r="G22" s="418">
        <v>1</v>
      </c>
      <c r="H22" s="432">
        <v>0</v>
      </c>
      <c r="I22" s="432">
        <v>0</v>
      </c>
      <c r="J22" s="432">
        <v>0</v>
      </c>
      <c r="K22" s="432">
        <v>2</v>
      </c>
      <c r="L22" s="432">
        <v>0</v>
      </c>
      <c r="M22" s="432">
        <v>0</v>
      </c>
      <c r="N22" s="431">
        <v>15</v>
      </c>
    </row>
    <row r="23" spans="1:14" s="238" customFormat="1" ht="24.75" customHeight="1">
      <c r="A23" s="418">
        <v>11</v>
      </c>
      <c r="B23" s="415" t="s">
        <v>122</v>
      </c>
      <c r="C23" s="429">
        <v>0</v>
      </c>
      <c r="D23" s="431">
        <v>32</v>
      </c>
      <c r="E23" s="430">
        <v>1</v>
      </c>
      <c r="F23" s="431">
        <v>7</v>
      </c>
      <c r="G23" s="418">
        <v>1</v>
      </c>
      <c r="H23" s="432">
        <v>0</v>
      </c>
      <c r="I23" s="432">
        <v>0</v>
      </c>
      <c r="J23" s="431">
        <v>1</v>
      </c>
      <c r="K23" s="431">
        <v>1</v>
      </c>
      <c r="L23" s="432">
        <v>0</v>
      </c>
      <c r="M23" s="431">
        <v>0</v>
      </c>
      <c r="N23" s="431">
        <v>4</v>
      </c>
    </row>
    <row r="24" spans="1:14" s="82" customFormat="1" ht="20.25" customHeight="1">
      <c r="A24" s="404"/>
      <c r="B24" s="404" t="s">
        <v>8</v>
      </c>
      <c r="C24" s="434">
        <f t="shared" ref="C24:N24" si="0">SUM(C13:C23)</f>
        <v>2</v>
      </c>
      <c r="D24" s="434">
        <f t="shared" si="0"/>
        <v>158</v>
      </c>
      <c r="E24" s="434">
        <f t="shared" si="0"/>
        <v>13</v>
      </c>
      <c r="F24" s="434">
        <f t="shared" si="0"/>
        <v>19</v>
      </c>
      <c r="G24" s="434">
        <f t="shared" si="0"/>
        <v>11</v>
      </c>
      <c r="H24" s="434">
        <f t="shared" si="0"/>
        <v>1</v>
      </c>
      <c r="I24" s="434">
        <f t="shared" si="0"/>
        <v>0</v>
      </c>
      <c r="J24" s="434">
        <f t="shared" si="0"/>
        <v>16</v>
      </c>
      <c r="K24" s="434">
        <f t="shared" si="0"/>
        <v>20</v>
      </c>
      <c r="L24" s="434">
        <f t="shared" si="0"/>
        <v>2</v>
      </c>
      <c r="M24" s="434">
        <f t="shared" si="0"/>
        <v>1</v>
      </c>
      <c r="N24" s="434">
        <f t="shared" si="0"/>
        <v>22</v>
      </c>
    </row>
    <row r="25" spans="1:14" ht="15.75">
      <c r="A25" s="105"/>
      <c r="B25" s="105"/>
      <c r="C25" s="105"/>
      <c r="D25" s="105"/>
      <c r="E25" s="105"/>
      <c r="F25" s="105"/>
      <c r="G25" s="105"/>
    </row>
    <row r="26" spans="1:14" ht="15.75">
      <c r="A26" s="105"/>
      <c r="B26" s="105"/>
      <c r="C26" s="107"/>
      <c r="D26" s="110"/>
      <c r="E26" s="107"/>
      <c r="F26" s="232"/>
      <c r="G26" s="107"/>
    </row>
    <row r="27" spans="1:14" ht="15.75">
      <c r="A27" s="105"/>
      <c r="B27" s="109"/>
      <c r="C27" s="401"/>
      <c r="D27" s="296"/>
      <c r="E27" s="401"/>
      <c r="F27" s="109"/>
      <c r="G27" s="401"/>
    </row>
    <row r="28" spans="1:14" ht="15.75">
      <c r="A28" s="105"/>
      <c r="B28" s="105"/>
      <c r="C28" s="105"/>
      <c r="D28" s="105"/>
      <c r="E28" s="105"/>
      <c r="F28" s="105"/>
      <c r="G28" s="105"/>
    </row>
    <row r="29" spans="1:14" ht="15.75">
      <c r="A29" s="105"/>
      <c r="B29" s="105"/>
      <c r="C29" s="105"/>
      <c r="D29" s="105"/>
      <c r="E29" s="105"/>
      <c r="F29" s="105"/>
      <c r="G29" s="105"/>
    </row>
    <row r="30" spans="1:14" ht="15.75">
      <c r="A30" s="105"/>
      <c r="B30" s="105"/>
      <c r="C30" s="105"/>
      <c r="D30" s="105"/>
      <c r="E30" s="105"/>
      <c r="F30" s="105"/>
      <c r="G30" s="105"/>
    </row>
    <row r="31" spans="1:14" ht="15.75">
      <c r="A31" s="105"/>
      <c r="B31" s="105"/>
      <c r="C31" s="105"/>
      <c r="D31" s="105"/>
      <c r="E31" s="105"/>
      <c r="F31" s="105"/>
      <c r="G31" s="105"/>
    </row>
    <row r="32" spans="1:14" ht="15.75">
      <c r="A32" s="105"/>
      <c r="B32" s="105"/>
      <c r="C32" s="105"/>
      <c r="D32" s="105"/>
      <c r="E32" s="105"/>
      <c r="F32" s="105"/>
      <c r="G32" s="105"/>
    </row>
    <row r="33" spans="1:7" ht="15.75">
      <c r="A33" s="105"/>
      <c r="B33" s="105"/>
      <c r="C33" s="105"/>
      <c r="D33" s="105"/>
      <c r="E33" s="105"/>
      <c r="F33" s="105"/>
      <c r="G33" s="105"/>
    </row>
    <row r="34" spans="1:7" ht="15.75">
      <c r="A34" s="105"/>
      <c r="B34" s="105"/>
      <c r="C34" s="105"/>
      <c r="D34" s="105"/>
      <c r="E34" s="105"/>
      <c r="F34" s="105"/>
      <c r="G34" s="105"/>
    </row>
    <row r="35" spans="1:7" ht="15.75">
      <c r="A35" s="105"/>
      <c r="B35" s="105"/>
      <c r="C35" s="105"/>
      <c r="D35" s="105"/>
      <c r="E35" s="105"/>
      <c r="F35" s="105"/>
      <c r="G35" s="105"/>
    </row>
  </sheetData>
  <printOptions horizontalCentered="1"/>
  <pageMargins left="0.7" right="0.7" top="0.75" bottom="0.75" header="0.3" footer="0.3"/>
  <pageSetup paperSize="5" scale="78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7:N35"/>
  <sheetViews>
    <sheetView view="pageLayout" topLeftCell="A10" zoomScale="70" zoomScaleNormal="60" zoomScaleSheetLayoutView="85" zoomScalePageLayoutView="70" workbookViewId="0">
      <selection activeCell="F17" sqref="F17:G17"/>
    </sheetView>
  </sheetViews>
  <sheetFormatPr defaultColWidth="8.85546875" defaultRowHeight="15"/>
  <cols>
    <col min="1" max="1" width="4.85546875" style="104" customWidth="1"/>
    <col min="2" max="2" width="29" style="104" customWidth="1"/>
    <col min="3" max="3" width="13.85546875" style="104" customWidth="1"/>
    <col min="4" max="4" width="14.42578125" style="104" customWidth="1"/>
    <col min="5" max="5" width="13.85546875" style="104" customWidth="1"/>
    <col min="6" max="6" width="16.42578125" style="104" customWidth="1"/>
    <col min="7" max="7" width="11.42578125" style="104" customWidth="1"/>
    <col min="8" max="8" width="17.85546875" style="104" customWidth="1"/>
    <col min="9" max="9" width="11.28515625" style="104" customWidth="1"/>
    <col min="10" max="10" width="16.140625" style="104" bestFit="1" customWidth="1"/>
    <col min="11" max="11" width="14.85546875" style="104" customWidth="1"/>
    <col min="12" max="12" width="11" style="104" customWidth="1"/>
    <col min="13" max="13" width="14.85546875" style="104" customWidth="1"/>
    <col min="14" max="14" width="18.28515625" style="104" customWidth="1"/>
  </cols>
  <sheetData>
    <row r="7" spans="1:14" ht="15.75">
      <c r="A7" s="105"/>
      <c r="B7" s="105"/>
      <c r="C7" s="105"/>
      <c r="D7" s="105"/>
      <c r="E7" s="105"/>
      <c r="F7" s="105"/>
      <c r="G7" s="105"/>
    </row>
    <row r="8" spans="1:14" ht="15.75">
      <c r="A8" s="105"/>
      <c r="B8" s="105"/>
      <c r="C8" s="105"/>
      <c r="D8" s="105"/>
      <c r="E8" s="105"/>
      <c r="F8" s="105"/>
      <c r="G8" s="105"/>
    </row>
    <row r="9" spans="1:14" ht="15.75">
      <c r="A9" s="105"/>
      <c r="B9" s="105"/>
      <c r="C9" s="105"/>
      <c r="D9" s="105"/>
      <c r="E9" s="105"/>
      <c r="F9" s="105"/>
      <c r="G9" s="105"/>
    </row>
    <row r="10" spans="1:14" ht="15.75">
      <c r="A10" s="105"/>
      <c r="B10" s="105"/>
      <c r="C10" s="105"/>
      <c r="D10" s="105"/>
      <c r="E10" s="105"/>
      <c r="F10" s="105"/>
      <c r="G10" s="105"/>
    </row>
    <row r="11" spans="1:14" s="234" customFormat="1" ht="92.25" customHeight="1">
      <c r="A11" s="316" t="s">
        <v>1</v>
      </c>
      <c r="B11" s="316" t="s">
        <v>19</v>
      </c>
      <c r="C11" s="317" t="s">
        <v>46</v>
      </c>
      <c r="D11" s="317" t="s">
        <v>52</v>
      </c>
      <c r="E11" s="317" t="s">
        <v>48</v>
      </c>
      <c r="F11" s="317" t="s">
        <v>149</v>
      </c>
      <c r="G11" s="317" t="s">
        <v>54</v>
      </c>
      <c r="H11" s="317" t="s">
        <v>50</v>
      </c>
      <c r="I11" s="317" t="s">
        <v>56</v>
      </c>
      <c r="J11" s="317" t="s">
        <v>49</v>
      </c>
      <c r="K11" s="317" t="s">
        <v>47</v>
      </c>
      <c r="L11" s="317" t="s">
        <v>53</v>
      </c>
      <c r="M11" s="317" t="s">
        <v>51</v>
      </c>
      <c r="N11" s="317" t="s">
        <v>57</v>
      </c>
    </row>
    <row r="12" spans="1:14" s="82" customFormat="1" ht="20.100000000000001" customHeight="1">
      <c r="A12" s="276">
        <v>1</v>
      </c>
      <c r="B12" s="276">
        <v>2</v>
      </c>
      <c r="C12" s="276">
        <v>3</v>
      </c>
      <c r="D12" s="276">
        <v>4</v>
      </c>
      <c r="E12" s="276">
        <v>5</v>
      </c>
      <c r="F12" s="276">
        <v>6</v>
      </c>
      <c r="G12" s="276">
        <v>7</v>
      </c>
      <c r="H12" s="276">
        <v>8</v>
      </c>
      <c r="I12" s="276">
        <v>9</v>
      </c>
      <c r="J12" s="276">
        <v>10</v>
      </c>
      <c r="K12" s="276">
        <v>11</v>
      </c>
      <c r="L12" s="276">
        <v>12</v>
      </c>
      <c r="M12" s="276">
        <v>13</v>
      </c>
      <c r="N12" s="276">
        <v>14</v>
      </c>
    </row>
    <row r="13" spans="1:14" s="236" customFormat="1" ht="24.75" customHeight="1">
      <c r="A13" s="277">
        <v>1</v>
      </c>
      <c r="B13" s="278" t="s">
        <v>128</v>
      </c>
      <c r="C13" s="279">
        <v>0</v>
      </c>
      <c r="D13" s="277">
        <v>22</v>
      </c>
      <c r="E13" s="280">
        <v>0</v>
      </c>
      <c r="F13" s="281">
        <v>3</v>
      </c>
      <c r="G13" s="282">
        <v>1</v>
      </c>
      <c r="H13" s="319">
        <v>0</v>
      </c>
      <c r="I13" s="319">
        <v>0</v>
      </c>
      <c r="J13" s="319">
        <v>0</v>
      </c>
      <c r="K13" s="319">
        <v>0</v>
      </c>
      <c r="L13" s="319">
        <v>0</v>
      </c>
      <c r="M13" s="319">
        <v>0</v>
      </c>
      <c r="N13" s="281">
        <v>2</v>
      </c>
    </row>
    <row r="14" spans="1:14" s="236" customFormat="1" ht="24.75" customHeight="1">
      <c r="A14" s="277">
        <v>2</v>
      </c>
      <c r="B14" s="278" t="s">
        <v>127</v>
      </c>
      <c r="C14" s="279">
        <v>0</v>
      </c>
      <c r="D14" s="277">
        <v>6</v>
      </c>
      <c r="E14" s="280">
        <v>0</v>
      </c>
      <c r="F14" s="281">
        <v>2</v>
      </c>
      <c r="G14" s="282">
        <v>1</v>
      </c>
      <c r="H14" s="319">
        <v>1</v>
      </c>
      <c r="I14" s="319">
        <v>0</v>
      </c>
      <c r="J14" s="319">
        <v>0</v>
      </c>
      <c r="K14" s="319">
        <v>0</v>
      </c>
      <c r="L14" s="319">
        <v>2</v>
      </c>
      <c r="M14" s="319">
        <v>0</v>
      </c>
      <c r="N14" s="281">
        <v>4</v>
      </c>
    </row>
    <row r="15" spans="1:14" s="236" customFormat="1" ht="24.75" customHeight="1">
      <c r="A15" s="277">
        <v>3</v>
      </c>
      <c r="B15" s="278" t="s">
        <v>126</v>
      </c>
      <c r="C15" s="279">
        <v>0</v>
      </c>
      <c r="D15" s="277">
        <v>21</v>
      </c>
      <c r="E15" s="280">
        <v>0</v>
      </c>
      <c r="F15" s="281">
        <v>0</v>
      </c>
      <c r="G15" s="282">
        <v>1</v>
      </c>
      <c r="H15" s="319">
        <v>0</v>
      </c>
      <c r="I15" s="319">
        <v>0</v>
      </c>
      <c r="J15" s="319">
        <v>0</v>
      </c>
      <c r="K15" s="319">
        <v>0</v>
      </c>
      <c r="L15" s="319">
        <v>0</v>
      </c>
      <c r="M15" s="319">
        <v>0</v>
      </c>
      <c r="N15" s="281">
        <v>1</v>
      </c>
    </row>
    <row r="16" spans="1:14" s="236" customFormat="1" ht="24.75" customHeight="1">
      <c r="A16" s="277">
        <v>4</v>
      </c>
      <c r="B16" s="278" t="s">
        <v>121</v>
      </c>
      <c r="C16" s="279">
        <v>0</v>
      </c>
      <c r="D16" s="277">
        <v>3</v>
      </c>
      <c r="E16" s="280">
        <v>0</v>
      </c>
      <c r="F16" s="281">
        <v>0</v>
      </c>
      <c r="G16" s="282">
        <v>1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281">
        <v>1</v>
      </c>
    </row>
    <row r="17" spans="1:14" s="236" customFormat="1" ht="24.75" customHeight="1">
      <c r="A17" s="277">
        <v>5</v>
      </c>
      <c r="B17" s="278" t="s">
        <v>109</v>
      </c>
      <c r="C17" s="279">
        <v>0</v>
      </c>
      <c r="D17" s="277">
        <v>2</v>
      </c>
      <c r="E17" s="283">
        <v>2</v>
      </c>
      <c r="F17" s="281">
        <v>0</v>
      </c>
      <c r="G17" s="282">
        <v>1</v>
      </c>
      <c r="H17" s="319">
        <v>0</v>
      </c>
      <c r="I17" s="319">
        <v>0</v>
      </c>
      <c r="J17" s="277">
        <v>0</v>
      </c>
      <c r="K17" s="319">
        <v>0</v>
      </c>
      <c r="L17" s="319">
        <v>0</v>
      </c>
      <c r="M17" s="319">
        <v>1</v>
      </c>
      <c r="N17" s="281">
        <v>0</v>
      </c>
    </row>
    <row r="18" spans="1:14" s="236" customFormat="1" ht="24.75" customHeight="1">
      <c r="A18" s="277">
        <v>6</v>
      </c>
      <c r="B18" s="278" t="s">
        <v>125</v>
      </c>
      <c r="C18" s="279">
        <v>0</v>
      </c>
      <c r="D18" s="277">
        <v>22</v>
      </c>
      <c r="E18" s="283">
        <v>2</v>
      </c>
      <c r="F18" s="281">
        <v>0</v>
      </c>
      <c r="G18" s="282">
        <v>1</v>
      </c>
      <c r="H18" s="319">
        <v>0</v>
      </c>
      <c r="I18" s="319">
        <v>0</v>
      </c>
      <c r="J18" s="319">
        <v>11</v>
      </c>
      <c r="K18" s="319">
        <v>12</v>
      </c>
      <c r="L18" s="319">
        <v>0</v>
      </c>
      <c r="M18" s="319">
        <v>0</v>
      </c>
      <c r="N18" s="281">
        <v>3</v>
      </c>
    </row>
    <row r="19" spans="1:14" s="236" customFormat="1" ht="24.75" customHeight="1">
      <c r="A19" s="277">
        <v>7</v>
      </c>
      <c r="B19" s="278" t="s">
        <v>124</v>
      </c>
      <c r="C19" s="279">
        <v>0</v>
      </c>
      <c r="D19" s="277">
        <v>13</v>
      </c>
      <c r="E19" s="280">
        <v>0</v>
      </c>
      <c r="F19" s="281">
        <v>1</v>
      </c>
      <c r="G19" s="282">
        <v>1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281">
        <v>0</v>
      </c>
    </row>
    <row r="20" spans="1:14" s="236" customFormat="1" ht="24.75" customHeight="1">
      <c r="A20" s="277">
        <v>8</v>
      </c>
      <c r="B20" s="278" t="s">
        <v>108</v>
      </c>
      <c r="C20" s="279">
        <v>0</v>
      </c>
      <c r="D20" s="277">
        <v>3</v>
      </c>
      <c r="E20" s="283">
        <v>1</v>
      </c>
      <c r="F20" s="281">
        <v>0</v>
      </c>
      <c r="G20" s="282">
        <v>1</v>
      </c>
      <c r="H20" s="319">
        <v>0</v>
      </c>
      <c r="I20" s="319">
        <v>0</v>
      </c>
      <c r="J20" s="319">
        <v>0</v>
      </c>
      <c r="K20" s="319">
        <v>0</v>
      </c>
      <c r="L20" s="319">
        <v>0</v>
      </c>
      <c r="M20" s="319">
        <v>0</v>
      </c>
      <c r="N20" s="281">
        <v>0</v>
      </c>
    </row>
    <row r="21" spans="1:14" s="236" customFormat="1" ht="24.75" customHeight="1">
      <c r="A21" s="277">
        <v>9</v>
      </c>
      <c r="B21" s="278" t="s">
        <v>123</v>
      </c>
      <c r="C21" s="279">
        <v>0</v>
      </c>
      <c r="D21" s="281">
        <v>18</v>
      </c>
      <c r="E21" s="283">
        <v>1</v>
      </c>
      <c r="F21" s="281">
        <v>0</v>
      </c>
      <c r="G21" s="282">
        <v>1</v>
      </c>
      <c r="H21" s="319">
        <v>0</v>
      </c>
      <c r="I21" s="319">
        <v>0</v>
      </c>
      <c r="J21" s="277">
        <v>0</v>
      </c>
      <c r="K21" s="319">
        <v>6</v>
      </c>
      <c r="L21" s="319">
        <v>0</v>
      </c>
      <c r="M21" s="319">
        <v>0</v>
      </c>
      <c r="N21" s="281">
        <v>0</v>
      </c>
    </row>
    <row r="22" spans="1:14" s="236" customFormat="1" ht="24.75" customHeight="1">
      <c r="A22" s="277">
        <v>10</v>
      </c>
      <c r="B22" s="278" t="s">
        <v>110</v>
      </c>
      <c r="C22" s="279">
        <v>0</v>
      </c>
      <c r="D22" s="277">
        <v>11</v>
      </c>
      <c r="E22" s="280">
        <v>1</v>
      </c>
      <c r="F22" s="281">
        <v>0</v>
      </c>
      <c r="G22" s="282">
        <v>1</v>
      </c>
      <c r="H22" s="319">
        <v>0</v>
      </c>
      <c r="I22" s="319">
        <v>0</v>
      </c>
      <c r="J22" s="319">
        <v>0</v>
      </c>
      <c r="K22" s="319">
        <v>1</v>
      </c>
      <c r="L22" s="319">
        <v>0</v>
      </c>
      <c r="M22" s="319">
        <v>0</v>
      </c>
      <c r="N22" s="281">
        <v>15</v>
      </c>
    </row>
    <row r="23" spans="1:14" s="238" customFormat="1" ht="24.75" customHeight="1">
      <c r="A23" s="282">
        <v>11</v>
      </c>
      <c r="B23" s="284" t="s">
        <v>122</v>
      </c>
      <c r="C23" s="279">
        <v>0</v>
      </c>
      <c r="D23" s="281">
        <v>34</v>
      </c>
      <c r="E23" s="280">
        <v>1</v>
      </c>
      <c r="F23" s="281">
        <v>8</v>
      </c>
      <c r="G23" s="282">
        <v>1</v>
      </c>
      <c r="H23" s="319">
        <v>0</v>
      </c>
      <c r="I23" s="319">
        <v>0</v>
      </c>
      <c r="J23" s="281">
        <v>1</v>
      </c>
      <c r="K23" s="281">
        <v>1</v>
      </c>
      <c r="L23" s="319">
        <v>0</v>
      </c>
      <c r="M23" s="281">
        <v>0</v>
      </c>
      <c r="N23" s="281">
        <v>4</v>
      </c>
    </row>
    <row r="24" spans="1:14" s="82" customFormat="1" ht="20.25" customHeight="1">
      <c r="A24" s="285"/>
      <c r="B24" s="285" t="s">
        <v>8</v>
      </c>
      <c r="C24" s="286">
        <f t="shared" ref="C24:N24" si="0">SUM(C13:C23)</f>
        <v>0</v>
      </c>
      <c r="D24" s="286">
        <f t="shared" si="0"/>
        <v>155</v>
      </c>
      <c r="E24" s="286">
        <f t="shared" si="0"/>
        <v>8</v>
      </c>
      <c r="F24" s="286">
        <f t="shared" si="0"/>
        <v>14</v>
      </c>
      <c r="G24" s="286">
        <f t="shared" si="0"/>
        <v>11</v>
      </c>
      <c r="H24" s="286">
        <f t="shared" si="0"/>
        <v>1</v>
      </c>
      <c r="I24" s="286">
        <f t="shared" si="0"/>
        <v>0</v>
      </c>
      <c r="J24" s="286">
        <f t="shared" si="0"/>
        <v>12</v>
      </c>
      <c r="K24" s="286">
        <f t="shared" si="0"/>
        <v>20</v>
      </c>
      <c r="L24" s="286">
        <f t="shared" si="0"/>
        <v>2</v>
      </c>
      <c r="M24" s="286">
        <f t="shared" si="0"/>
        <v>1</v>
      </c>
      <c r="N24" s="286">
        <f t="shared" si="0"/>
        <v>30</v>
      </c>
    </row>
    <row r="25" spans="1:14" ht="15.75">
      <c r="A25" s="105"/>
      <c r="B25" s="105"/>
      <c r="C25" s="105"/>
      <c r="D25" s="105"/>
      <c r="E25" s="105"/>
      <c r="F25" s="105"/>
      <c r="G25" s="105"/>
    </row>
    <row r="26" spans="1:14" ht="15.75">
      <c r="A26" s="105"/>
      <c r="B26" s="105"/>
      <c r="C26" s="107"/>
      <c r="D26" s="110"/>
      <c r="E26" s="107"/>
      <c r="F26" s="232"/>
      <c r="G26" s="107"/>
    </row>
    <row r="27" spans="1:14" ht="15.75">
      <c r="A27" s="105"/>
      <c r="B27" s="109"/>
      <c r="C27" s="318"/>
      <c r="D27" s="296"/>
      <c r="E27" s="318"/>
      <c r="F27" s="109"/>
      <c r="G27" s="318"/>
    </row>
    <row r="28" spans="1:14" ht="15.75">
      <c r="A28" s="105"/>
      <c r="B28" s="105"/>
      <c r="C28" s="105"/>
      <c r="D28" s="105"/>
      <c r="E28" s="105"/>
      <c r="F28" s="105"/>
      <c r="G28" s="105"/>
    </row>
    <row r="29" spans="1:14" ht="15.75">
      <c r="A29" s="105"/>
      <c r="B29" s="105"/>
      <c r="C29" s="105"/>
      <c r="D29" s="105"/>
      <c r="E29" s="105"/>
      <c r="F29" s="105"/>
      <c r="G29" s="105"/>
    </row>
    <row r="30" spans="1:14" ht="15.75">
      <c r="A30" s="105"/>
      <c r="B30" s="105"/>
      <c r="C30" s="105"/>
      <c r="D30" s="105"/>
      <c r="E30" s="105"/>
      <c r="F30" s="105"/>
      <c r="G30" s="105"/>
    </row>
    <row r="31" spans="1:14" ht="15.75">
      <c r="A31" s="105"/>
      <c r="B31" s="105"/>
      <c r="C31" s="105"/>
      <c r="D31" s="105"/>
      <c r="E31" s="105"/>
      <c r="F31" s="105"/>
      <c r="G31" s="105"/>
    </row>
    <row r="32" spans="1:14" ht="15.75">
      <c r="A32" s="105"/>
      <c r="B32" s="105"/>
      <c r="C32" s="105"/>
      <c r="D32" s="105"/>
      <c r="E32" s="105"/>
      <c r="F32" s="105"/>
      <c r="G32" s="105"/>
    </row>
    <row r="33" spans="1:7" ht="15.75">
      <c r="A33" s="105"/>
      <c r="B33" s="105"/>
      <c r="C33" s="105"/>
      <c r="D33" s="105"/>
      <c r="E33" s="105"/>
      <c r="F33" s="105"/>
      <c r="G33" s="105"/>
    </row>
    <row r="34" spans="1:7" ht="15.75">
      <c r="A34" s="105"/>
      <c r="B34" s="105"/>
      <c r="C34" s="105"/>
      <c r="D34" s="105"/>
      <c r="E34" s="105"/>
      <c r="F34" s="105"/>
      <c r="G34" s="105"/>
    </row>
    <row r="35" spans="1:7" ht="15.75">
      <c r="A35" s="105"/>
      <c r="B35" s="105"/>
      <c r="C35" s="105"/>
      <c r="D35" s="105"/>
      <c r="E35" s="105"/>
      <c r="F35" s="105"/>
      <c r="G35" s="105"/>
    </row>
  </sheetData>
  <printOptions horizontalCentered="1"/>
  <pageMargins left="0.7" right="0.7" top="0.75" bottom="0.75" header="0.3" footer="0.3"/>
  <pageSetup paperSize="258" scale="71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3"/>
  <sheetViews>
    <sheetView view="pageBreakPreview" topLeftCell="A25" zoomScale="85" zoomScaleNormal="85" zoomScaleSheetLayoutView="85" zoomScalePageLayoutView="85" workbookViewId="0">
      <selection activeCell="F32" sqref="F32"/>
    </sheetView>
  </sheetViews>
  <sheetFormatPr defaultColWidth="8.85546875" defaultRowHeight="16.5"/>
  <cols>
    <col min="1" max="1" width="4.28515625" style="120" customWidth="1"/>
    <col min="2" max="2" width="28.85546875" style="202" customWidth="1"/>
    <col min="3" max="3" width="10" style="120" customWidth="1"/>
    <col min="4" max="4" width="10.42578125" style="139" customWidth="1"/>
    <col min="5" max="5" width="16.42578125" style="139" bestFit="1" customWidth="1"/>
    <col min="6" max="6" width="11" style="142" customWidth="1"/>
    <col min="7" max="7" width="20.42578125" style="120" customWidth="1"/>
    <col min="9" max="9" width="9.140625" style="259"/>
  </cols>
  <sheetData>
    <row r="1" spans="1:9">
      <c r="A1" s="200"/>
      <c r="B1" s="201"/>
      <c r="C1" s="200"/>
      <c r="D1" s="258"/>
      <c r="E1" s="258"/>
      <c r="F1" s="160"/>
      <c r="G1" s="200"/>
    </row>
    <row r="2" spans="1:9">
      <c r="A2" s="200"/>
      <c r="B2" s="201"/>
      <c r="C2" s="200"/>
      <c r="D2" s="258"/>
      <c r="E2" s="258"/>
      <c r="F2" s="160"/>
      <c r="G2" s="200"/>
    </row>
    <row r="6" spans="1:9" ht="39" customHeight="1"/>
    <row r="7" spans="1:9" s="163" customFormat="1" ht="17.25" customHeight="1">
      <c r="A7" s="535" t="s">
        <v>1</v>
      </c>
      <c r="B7" s="536" t="s">
        <v>2</v>
      </c>
      <c r="C7" s="535" t="s">
        <v>3</v>
      </c>
      <c r="D7" s="535" t="s">
        <v>10</v>
      </c>
      <c r="E7" s="535"/>
      <c r="F7" s="535"/>
      <c r="G7" s="535" t="s">
        <v>13</v>
      </c>
      <c r="I7" s="266"/>
    </row>
    <row r="8" spans="1:9" s="163" customFormat="1" ht="20.25" customHeight="1">
      <c r="A8" s="535"/>
      <c r="B8" s="536"/>
      <c r="C8" s="535"/>
      <c r="D8" s="469" t="s">
        <v>11</v>
      </c>
      <c r="E8" s="469" t="s">
        <v>12</v>
      </c>
      <c r="F8" s="469" t="s">
        <v>8</v>
      </c>
      <c r="G8" s="535"/>
      <c r="I8" s="266"/>
    </row>
    <row r="9" spans="1:9" ht="15.75">
      <c r="A9" s="406">
        <v>1</v>
      </c>
      <c r="B9" s="407" t="s">
        <v>169</v>
      </c>
      <c r="C9" s="408" t="s">
        <v>147</v>
      </c>
      <c r="D9" s="418">
        <v>0</v>
      </c>
      <c r="E9" s="418">
        <v>0</v>
      </c>
      <c r="F9" s="472">
        <v>0</v>
      </c>
      <c r="G9" s="409"/>
    </row>
    <row r="10" spans="1:9" ht="15.75">
      <c r="A10" s="406">
        <v>2</v>
      </c>
      <c r="B10" s="407" t="s">
        <v>170</v>
      </c>
      <c r="C10" s="408" t="s">
        <v>147</v>
      </c>
      <c r="D10" s="471">
        <v>29</v>
      </c>
      <c r="E10" s="471">
        <v>28</v>
      </c>
      <c r="F10" s="472">
        <v>57</v>
      </c>
      <c r="G10" s="409"/>
    </row>
    <row r="11" spans="1:9" ht="30">
      <c r="A11" s="406">
        <v>3</v>
      </c>
      <c r="B11" s="407" t="s">
        <v>20</v>
      </c>
      <c r="C11" s="408" t="s">
        <v>147</v>
      </c>
      <c r="D11" s="472">
        <v>0</v>
      </c>
      <c r="E11" s="472">
        <v>0</v>
      </c>
      <c r="F11" s="472">
        <f t="shared" ref="F11:F34" si="0">SUM(D11:E11)</f>
        <v>0</v>
      </c>
      <c r="G11" s="409"/>
    </row>
    <row r="12" spans="1:9" ht="15.75">
      <c r="A12" s="406">
        <v>4</v>
      </c>
      <c r="B12" s="407" t="s">
        <v>21</v>
      </c>
      <c r="C12" s="408" t="s">
        <v>147</v>
      </c>
      <c r="D12" s="471">
        <v>0</v>
      </c>
      <c r="E12" s="471">
        <v>0</v>
      </c>
      <c r="F12" s="472">
        <f t="shared" si="0"/>
        <v>0</v>
      </c>
      <c r="G12" s="409"/>
    </row>
    <row r="13" spans="1:9" ht="30">
      <c r="A13" s="406">
        <v>5</v>
      </c>
      <c r="B13" s="407" t="s">
        <v>168</v>
      </c>
      <c r="C13" s="408" t="s">
        <v>147</v>
      </c>
      <c r="D13" s="471">
        <v>53</v>
      </c>
      <c r="E13" s="471">
        <v>35</v>
      </c>
      <c r="F13" s="472">
        <v>88</v>
      </c>
      <c r="G13" s="409"/>
    </row>
    <row r="14" spans="1:9" ht="45">
      <c r="A14" s="406">
        <v>6</v>
      </c>
      <c r="B14" s="407" t="s">
        <v>22</v>
      </c>
      <c r="C14" s="408" t="s">
        <v>147</v>
      </c>
      <c r="D14" s="472">
        <v>0</v>
      </c>
      <c r="E14" s="472">
        <v>0</v>
      </c>
      <c r="F14" s="472">
        <f t="shared" si="0"/>
        <v>0</v>
      </c>
      <c r="G14" s="409"/>
      <c r="I14" s="260"/>
    </row>
    <row r="15" spans="1:9" s="13" customFormat="1" ht="30">
      <c r="A15" s="406">
        <v>7</v>
      </c>
      <c r="B15" s="407" t="s">
        <v>23</v>
      </c>
      <c r="C15" s="408" t="s">
        <v>147</v>
      </c>
      <c r="D15" s="472">
        <v>0</v>
      </c>
      <c r="E15" s="472">
        <v>1</v>
      </c>
      <c r="F15" s="472">
        <v>1</v>
      </c>
      <c r="G15" s="406"/>
      <c r="I15" s="261"/>
    </row>
    <row r="16" spans="1:9" ht="15.75">
      <c r="A16" s="406">
        <v>8</v>
      </c>
      <c r="B16" s="407" t="s">
        <v>42</v>
      </c>
      <c r="C16" s="408" t="s">
        <v>147</v>
      </c>
      <c r="D16" s="471">
        <v>116</v>
      </c>
      <c r="E16" s="471">
        <v>167</v>
      </c>
      <c r="F16" s="472">
        <v>283</v>
      </c>
      <c r="G16" s="409"/>
      <c r="I16" s="262"/>
    </row>
    <row r="17" spans="1:10" ht="15.75">
      <c r="A17" s="406">
        <v>9</v>
      </c>
      <c r="B17" s="407" t="s">
        <v>43</v>
      </c>
      <c r="C17" s="408" t="s">
        <v>147</v>
      </c>
      <c r="D17" s="471">
        <v>672</v>
      </c>
      <c r="E17" s="471">
        <v>455</v>
      </c>
      <c r="F17" s="472">
        <v>1127</v>
      </c>
      <c r="G17" s="409"/>
      <c r="I17" s="261"/>
    </row>
    <row r="18" spans="1:10" ht="15.75">
      <c r="A18" s="406">
        <v>10</v>
      </c>
      <c r="B18" s="407" t="s">
        <v>24</v>
      </c>
      <c r="C18" s="408" t="s">
        <v>147</v>
      </c>
      <c r="D18" s="471">
        <v>0</v>
      </c>
      <c r="E18" s="471">
        <v>0</v>
      </c>
      <c r="F18" s="472">
        <f t="shared" si="0"/>
        <v>0</v>
      </c>
      <c r="G18" s="409"/>
      <c r="I18" s="261"/>
    </row>
    <row r="19" spans="1:10" ht="15.75">
      <c r="A19" s="406">
        <v>11</v>
      </c>
      <c r="B19" s="407" t="s">
        <v>25</v>
      </c>
      <c r="C19" s="408" t="s">
        <v>147</v>
      </c>
      <c r="D19" s="471">
        <v>0</v>
      </c>
      <c r="E19" s="471">
        <v>1</v>
      </c>
      <c r="F19" s="472">
        <v>1</v>
      </c>
      <c r="G19" s="409"/>
      <c r="I19" s="262"/>
    </row>
    <row r="20" spans="1:10" ht="15.75">
      <c r="A20" s="406">
        <v>12</v>
      </c>
      <c r="B20" s="407" t="s">
        <v>26</v>
      </c>
      <c r="C20" s="408" t="s">
        <v>147</v>
      </c>
      <c r="D20" s="471">
        <v>0</v>
      </c>
      <c r="E20" s="471">
        <v>0</v>
      </c>
      <c r="F20" s="472">
        <f t="shared" si="0"/>
        <v>0</v>
      </c>
      <c r="G20" s="409"/>
      <c r="I20" s="263"/>
    </row>
    <row r="21" spans="1:10" ht="15.75">
      <c r="A21" s="406">
        <v>13</v>
      </c>
      <c r="B21" s="407" t="s">
        <v>27</v>
      </c>
      <c r="C21" s="408" t="s">
        <v>147</v>
      </c>
      <c r="D21" s="471">
        <v>5</v>
      </c>
      <c r="E21" s="471">
        <v>4</v>
      </c>
      <c r="F21" s="472">
        <v>9</v>
      </c>
      <c r="G21" s="409"/>
      <c r="I21" s="261"/>
    </row>
    <row r="22" spans="1:10" ht="15.75">
      <c r="A22" s="406">
        <v>14</v>
      </c>
      <c r="B22" s="407" t="s">
        <v>28</v>
      </c>
      <c r="C22" s="408" t="s">
        <v>86</v>
      </c>
      <c r="D22" s="471">
        <v>0</v>
      </c>
      <c r="E22" s="471">
        <v>0</v>
      </c>
      <c r="F22" s="472">
        <f t="shared" si="0"/>
        <v>0</v>
      </c>
      <c r="G22" s="409"/>
      <c r="I22" s="261"/>
    </row>
    <row r="23" spans="1:10" ht="30">
      <c r="A23" s="406">
        <v>15</v>
      </c>
      <c r="B23" s="407" t="s">
        <v>29</v>
      </c>
      <c r="C23" s="408" t="s">
        <v>147</v>
      </c>
      <c r="D23" s="471">
        <v>2</v>
      </c>
      <c r="E23" s="471">
        <v>1</v>
      </c>
      <c r="F23" s="472">
        <v>3</v>
      </c>
      <c r="G23" s="409"/>
      <c r="I23" s="261"/>
    </row>
    <row r="24" spans="1:10" ht="15.75">
      <c r="A24" s="406">
        <v>16</v>
      </c>
      <c r="B24" s="407" t="s">
        <v>30</v>
      </c>
      <c r="C24" s="408" t="s">
        <v>147</v>
      </c>
      <c r="D24" s="471">
        <v>1</v>
      </c>
      <c r="E24" s="471">
        <v>0</v>
      </c>
      <c r="F24" s="472">
        <v>1</v>
      </c>
      <c r="G24" s="409"/>
      <c r="I24" s="264"/>
    </row>
    <row r="25" spans="1:10" ht="30">
      <c r="A25" s="406">
        <v>17</v>
      </c>
      <c r="B25" s="407" t="s">
        <v>31</v>
      </c>
      <c r="C25" s="408" t="s">
        <v>147</v>
      </c>
      <c r="D25" s="471">
        <v>2</v>
      </c>
      <c r="E25" s="471">
        <v>0</v>
      </c>
      <c r="F25" s="472">
        <v>2</v>
      </c>
      <c r="G25" s="409"/>
      <c r="I25" s="264"/>
    </row>
    <row r="26" spans="1:10" ht="15.75">
      <c r="A26" s="406">
        <v>18</v>
      </c>
      <c r="B26" s="410" t="s">
        <v>32</v>
      </c>
      <c r="C26" s="411" t="s">
        <v>147</v>
      </c>
      <c r="D26" s="448">
        <v>0</v>
      </c>
      <c r="E26" s="448">
        <v>0</v>
      </c>
      <c r="F26" s="472">
        <f t="shared" si="0"/>
        <v>0</v>
      </c>
      <c r="G26" s="409"/>
      <c r="I26" s="261"/>
    </row>
    <row r="27" spans="1:10" ht="15.75">
      <c r="A27" s="406">
        <v>19</v>
      </c>
      <c r="B27" s="407" t="s">
        <v>33</v>
      </c>
      <c r="C27" s="408" t="s">
        <v>147</v>
      </c>
      <c r="D27" s="471">
        <v>0</v>
      </c>
      <c r="E27" s="471">
        <v>0</v>
      </c>
      <c r="F27" s="472">
        <f t="shared" si="0"/>
        <v>0</v>
      </c>
      <c r="G27" s="409"/>
      <c r="I27" s="261"/>
    </row>
    <row r="28" spans="1:10" ht="30">
      <c r="A28" s="406">
        <v>20</v>
      </c>
      <c r="B28" s="407" t="s">
        <v>34</v>
      </c>
      <c r="C28" s="408" t="s">
        <v>147</v>
      </c>
      <c r="D28" s="471">
        <v>0</v>
      </c>
      <c r="E28" s="471">
        <v>0</v>
      </c>
      <c r="F28" s="472">
        <f t="shared" si="0"/>
        <v>0</v>
      </c>
      <c r="G28" s="409"/>
      <c r="I28" s="261"/>
    </row>
    <row r="29" spans="1:10" ht="15.75">
      <c r="A29" s="406">
        <v>21</v>
      </c>
      <c r="B29" s="407" t="s">
        <v>35</v>
      </c>
      <c r="C29" s="408" t="s">
        <v>147</v>
      </c>
      <c r="D29" s="471">
        <v>0</v>
      </c>
      <c r="E29" s="471">
        <v>0</v>
      </c>
      <c r="F29" s="472">
        <v>0</v>
      </c>
      <c r="G29" s="409"/>
      <c r="I29" s="261"/>
    </row>
    <row r="30" spans="1:10" ht="15.75">
      <c r="A30" s="406">
        <v>22</v>
      </c>
      <c r="B30" s="407" t="s">
        <v>36</v>
      </c>
      <c r="C30" s="408" t="s">
        <v>147</v>
      </c>
      <c r="D30" s="471">
        <v>0</v>
      </c>
      <c r="E30" s="471">
        <v>0</v>
      </c>
      <c r="F30" s="472">
        <v>40759</v>
      </c>
      <c r="G30" s="409" t="s">
        <v>179</v>
      </c>
      <c r="I30" s="261">
        <v>8288</v>
      </c>
      <c r="J30">
        <f>F30-I30</f>
        <v>32471</v>
      </c>
    </row>
    <row r="31" spans="1:10" ht="30">
      <c r="A31" s="406">
        <v>23</v>
      </c>
      <c r="B31" s="407" t="s">
        <v>44</v>
      </c>
      <c r="C31" s="408" t="s">
        <v>147</v>
      </c>
      <c r="D31" s="471">
        <v>0</v>
      </c>
      <c r="E31" s="471">
        <v>182</v>
      </c>
      <c r="F31" s="472">
        <v>182</v>
      </c>
      <c r="G31" s="409"/>
      <c r="I31" s="261"/>
    </row>
    <row r="32" spans="1:10" ht="15">
      <c r="A32" s="406">
        <v>24</v>
      </c>
      <c r="B32" s="407" t="s">
        <v>176</v>
      </c>
      <c r="C32" s="408" t="s">
        <v>86</v>
      </c>
      <c r="D32" s="472">
        <v>0</v>
      </c>
      <c r="E32" s="472">
        <v>0</v>
      </c>
      <c r="F32" s="472">
        <v>2606</v>
      </c>
      <c r="G32" s="450"/>
      <c r="I32" s="475">
        <v>163840</v>
      </c>
      <c r="J32" s="462">
        <f>F32/I32*100</f>
        <v>1.5905761718750002</v>
      </c>
    </row>
    <row r="33" spans="1:10" ht="30">
      <c r="A33" s="406">
        <v>25</v>
      </c>
      <c r="B33" s="407" t="s">
        <v>38</v>
      </c>
      <c r="C33" s="408" t="s">
        <v>86</v>
      </c>
      <c r="D33" s="471">
        <v>0</v>
      </c>
      <c r="E33" s="471">
        <v>0</v>
      </c>
      <c r="F33" s="472">
        <f t="shared" si="0"/>
        <v>0</v>
      </c>
      <c r="G33" s="409"/>
      <c r="I33" s="261"/>
    </row>
    <row r="34" spans="1:10" ht="15.75">
      <c r="A34" s="406">
        <v>26</v>
      </c>
      <c r="B34" s="407" t="s">
        <v>37</v>
      </c>
      <c r="C34" s="408" t="s">
        <v>86</v>
      </c>
      <c r="D34" s="471">
        <v>0</v>
      </c>
      <c r="E34" s="471">
        <v>0</v>
      </c>
      <c r="F34" s="472">
        <f t="shared" si="0"/>
        <v>0</v>
      </c>
      <c r="G34" s="409"/>
      <c r="I34" s="261"/>
    </row>
    <row r="35" spans="1:10" ht="15.75">
      <c r="A35" s="463"/>
      <c r="B35" s="467" t="s">
        <v>178</v>
      </c>
      <c r="C35" s="464"/>
      <c r="D35" s="473"/>
      <c r="E35" s="474"/>
      <c r="F35" s="465">
        <f>SUM(F9:F34)</f>
        <v>45119</v>
      </c>
      <c r="G35" s="466"/>
      <c r="H35">
        <v>4712</v>
      </c>
      <c r="I35" s="261"/>
      <c r="J35" s="462">
        <f>(H35-F35)/H35*100</f>
        <v>-857.53395585738531</v>
      </c>
    </row>
    <row r="36" spans="1:10">
      <c r="D36" s="398"/>
      <c r="E36" s="398"/>
      <c r="F36" s="412"/>
      <c r="G36" s="323"/>
      <c r="I36" s="261"/>
    </row>
    <row r="37" spans="1:10">
      <c r="D37" s="322"/>
      <c r="E37" s="534" t="s">
        <v>171</v>
      </c>
      <c r="F37" s="534"/>
      <c r="G37" s="534"/>
      <c r="I37" s="265"/>
    </row>
    <row r="38" spans="1:10">
      <c r="D38" s="322"/>
      <c r="E38" s="320"/>
      <c r="F38" s="325"/>
      <c r="G38" s="320"/>
      <c r="I38" s="265"/>
    </row>
    <row r="39" spans="1:10">
      <c r="D39" s="322"/>
      <c r="E39" s="320"/>
      <c r="F39" s="325"/>
      <c r="G39" s="320"/>
    </row>
    <row r="40" spans="1:10">
      <c r="D40" s="322"/>
      <c r="E40" s="320"/>
      <c r="F40" s="325"/>
      <c r="G40" s="320"/>
    </row>
    <row r="41" spans="1:10">
      <c r="D41" s="322"/>
      <c r="E41" s="537" t="s">
        <v>172</v>
      </c>
      <c r="F41" s="538"/>
      <c r="G41" s="538"/>
    </row>
    <row r="42" spans="1:10">
      <c r="D42" s="322"/>
      <c r="E42" s="534" t="s">
        <v>173</v>
      </c>
      <c r="F42" s="534"/>
      <c r="G42" s="534"/>
    </row>
    <row r="43" spans="1:10">
      <c r="D43" s="322"/>
      <c r="E43" s="534" t="s">
        <v>174</v>
      </c>
      <c r="F43" s="534"/>
      <c r="G43" s="534"/>
    </row>
    <row r="46" spans="1:10" ht="20.100000000000001" customHeight="1">
      <c r="A46" s="539"/>
      <c r="B46" s="540"/>
      <c r="C46" s="539"/>
      <c r="D46" s="541"/>
      <c r="E46" s="541"/>
      <c r="F46" s="541"/>
      <c r="G46" s="539"/>
    </row>
    <row r="47" spans="1:10" ht="20.100000000000001" customHeight="1">
      <c r="A47" s="539"/>
      <c r="B47" s="540"/>
      <c r="C47" s="539"/>
      <c r="D47" s="470"/>
      <c r="E47" s="470"/>
      <c r="F47" s="271"/>
      <c r="G47" s="539"/>
    </row>
    <row r="48" spans="1:10" ht="20.100000000000001" customHeight="1">
      <c r="A48" s="468"/>
      <c r="B48" s="204"/>
      <c r="C48" s="205"/>
      <c r="D48" s="148"/>
      <c r="E48" s="148"/>
      <c r="F48" s="272"/>
      <c r="G48" s="205"/>
    </row>
    <row r="49" spans="1:7" ht="20.100000000000001" customHeight="1">
      <c r="A49" s="468"/>
      <c r="B49" s="204"/>
      <c r="C49" s="205"/>
      <c r="D49" s="148"/>
      <c r="E49" s="148"/>
      <c r="F49" s="272"/>
      <c r="G49" s="205"/>
    </row>
    <row r="50" spans="1:7" ht="20.100000000000001" customHeight="1">
      <c r="A50" s="468"/>
      <c r="B50" s="204"/>
      <c r="C50" s="205"/>
      <c r="D50" s="148"/>
      <c r="E50" s="148"/>
      <c r="F50" s="272"/>
      <c r="G50" s="205"/>
    </row>
    <row r="51" spans="1:7" ht="20.100000000000001" customHeight="1">
      <c r="A51" s="468"/>
      <c r="B51" s="204"/>
      <c r="C51" s="205"/>
      <c r="D51" s="148"/>
      <c r="E51" s="148"/>
      <c r="F51" s="272"/>
      <c r="G51" s="205"/>
    </row>
    <row r="52" spans="1:7" ht="20.100000000000001" customHeight="1">
      <c r="A52" s="468"/>
      <c r="B52" s="204"/>
      <c r="C52" s="205"/>
      <c r="D52" s="148"/>
      <c r="E52" s="148"/>
      <c r="F52" s="272"/>
      <c r="G52" s="205"/>
    </row>
    <row r="53" spans="1:7" ht="20.100000000000001" customHeight="1">
      <c r="A53" s="468"/>
      <c r="B53" s="204"/>
      <c r="C53" s="205"/>
      <c r="D53" s="148"/>
      <c r="E53" s="148"/>
      <c r="F53" s="272"/>
      <c r="G53" s="205"/>
    </row>
    <row r="54" spans="1:7" ht="20.100000000000001" customHeight="1">
      <c r="A54" s="468"/>
      <c r="B54" s="204"/>
      <c r="C54" s="205"/>
      <c r="D54" s="148"/>
      <c r="E54" s="148"/>
      <c r="F54" s="272"/>
      <c r="G54" s="205"/>
    </row>
    <row r="55" spans="1:7" ht="20.100000000000001" customHeight="1">
      <c r="A55" s="468"/>
      <c r="B55" s="204"/>
      <c r="C55" s="205"/>
      <c r="D55" s="148"/>
      <c r="E55" s="148"/>
      <c r="F55" s="272"/>
      <c r="G55" s="205"/>
    </row>
    <row r="56" spans="1:7" ht="20.100000000000001" customHeight="1">
      <c r="A56" s="468"/>
      <c r="B56" s="204"/>
      <c r="C56" s="205"/>
      <c r="D56" s="148"/>
      <c r="E56" s="148"/>
      <c r="F56" s="272"/>
      <c r="G56" s="205"/>
    </row>
    <row r="57" spans="1:7" ht="20.100000000000001" customHeight="1">
      <c r="A57" s="468"/>
      <c r="B57" s="204"/>
      <c r="C57" s="205"/>
      <c r="D57" s="148"/>
      <c r="E57" s="148"/>
      <c r="F57" s="272"/>
      <c r="G57" s="205"/>
    </row>
    <row r="58" spans="1:7" ht="20.100000000000001" customHeight="1">
      <c r="A58" s="468"/>
      <c r="B58" s="204"/>
      <c r="C58" s="205"/>
      <c r="D58" s="148"/>
      <c r="E58" s="148"/>
      <c r="F58" s="272"/>
      <c r="G58" s="205"/>
    </row>
    <row r="59" spans="1:7" ht="20.100000000000001" customHeight="1">
      <c r="A59" s="468"/>
      <c r="B59" s="204"/>
      <c r="C59" s="205"/>
      <c r="D59" s="148"/>
      <c r="E59" s="148"/>
      <c r="F59" s="272"/>
      <c r="G59" s="205"/>
    </row>
    <row r="60" spans="1:7" ht="20.100000000000001" customHeight="1">
      <c r="A60" s="468"/>
      <c r="B60" s="204"/>
      <c r="C60" s="205"/>
      <c r="D60" s="148"/>
      <c r="E60" s="148"/>
      <c r="F60" s="272"/>
      <c r="G60" s="205"/>
    </row>
    <row r="61" spans="1:7" ht="20.100000000000001" customHeight="1">
      <c r="A61" s="468"/>
      <c r="B61" s="204"/>
      <c r="C61" s="205"/>
      <c r="D61" s="148"/>
      <c r="E61" s="148"/>
      <c r="F61" s="272"/>
      <c r="G61" s="205"/>
    </row>
    <row r="62" spans="1:7" ht="20.100000000000001" customHeight="1">
      <c r="A62" s="468"/>
      <c r="B62" s="204"/>
      <c r="C62" s="205"/>
      <c r="D62" s="148"/>
      <c r="E62" s="148"/>
      <c r="F62" s="272"/>
      <c r="G62" s="205"/>
    </row>
    <row r="63" spans="1:7" ht="20.100000000000001" customHeight="1">
      <c r="A63" s="468"/>
      <c r="B63" s="204"/>
      <c r="C63" s="205"/>
      <c r="D63" s="148"/>
      <c r="E63" s="148"/>
      <c r="F63" s="272"/>
      <c r="G63" s="205"/>
    </row>
    <row r="64" spans="1:7" ht="20.100000000000001" customHeight="1">
      <c r="A64" s="468"/>
      <c r="B64" s="204"/>
      <c r="C64" s="205"/>
      <c r="D64" s="148"/>
      <c r="E64" s="148"/>
      <c r="F64" s="272"/>
      <c r="G64" s="205"/>
    </row>
    <row r="65" spans="1:7" ht="20.100000000000001" customHeight="1">
      <c r="A65" s="468"/>
      <c r="B65" s="204"/>
      <c r="C65" s="205"/>
      <c r="D65" s="148"/>
      <c r="E65" s="148"/>
      <c r="F65" s="272"/>
      <c r="G65" s="205"/>
    </row>
    <row r="66" spans="1:7" ht="20.100000000000001" customHeight="1">
      <c r="A66" s="468"/>
      <c r="B66" s="204"/>
      <c r="C66" s="205"/>
      <c r="D66" s="148"/>
      <c r="E66" s="148"/>
      <c r="F66" s="272"/>
      <c r="G66" s="205"/>
    </row>
    <row r="67" spans="1:7" ht="20.100000000000001" customHeight="1">
      <c r="A67" s="468"/>
      <c r="B67" s="204"/>
      <c r="C67" s="205"/>
      <c r="D67" s="148"/>
      <c r="E67" s="148"/>
      <c r="F67" s="272"/>
      <c r="G67" s="205"/>
    </row>
    <row r="68" spans="1:7" ht="20.100000000000001" customHeight="1">
      <c r="A68" s="468"/>
      <c r="B68" s="204"/>
      <c r="C68" s="205"/>
      <c r="D68" s="148"/>
      <c r="E68" s="148"/>
      <c r="F68" s="272"/>
      <c r="G68" s="205"/>
    </row>
    <row r="69" spans="1:7" ht="20.100000000000001" customHeight="1">
      <c r="A69" s="468"/>
      <c r="B69" s="204"/>
      <c r="C69" s="205"/>
      <c r="D69" s="148"/>
      <c r="E69" s="148"/>
      <c r="F69" s="272"/>
      <c r="G69" s="205"/>
    </row>
    <row r="70" spans="1:7" ht="20.100000000000001" customHeight="1">
      <c r="A70" s="468"/>
      <c r="B70" s="204"/>
      <c r="C70" s="205"/>
      <c r="D70" s="148"/>
      <c r="E70" s="148"/>
      <c r="F70" s="272"/>
      <c r="G70" s="205"/>
    </row>
    <row r="71" spans="1:7" ht="20.100000000000001" customHeight="1">
      <c r="A71" s="468"/>
      <c r="B71" s="204"/>
      <c r="C71" s="205"/>
      <c r="D71" s="148"/>
      <c r="E71" s="148"/>
      <c r="F71" s="272"/>
      <c r="G71" s="205"/>
    </row>
    <row r="72" spans="1:7" ht="20.100000000000001" customHeight="1">
      <c r="A72" s="468"/>
      <c r="B72" s="204"/>
      <c r="C72" s="205"/>
      <c r="D72" s="148"/>
      <c r="E72" s="148"/>
      <c r="F72" s="272"/>
      <c r="G72" s="205"/>
    </row>
    <row r="73" spans="1:7" ht="20.100000000000001" customHeight="1">
      <c r="A73" s="468"/>
      <c r="B73" s="204"/>
      <c r="C73" s="205"/>
      <c r="D73" s="148"/>
      <c r="E73" s="148"/>
      <c r="F73" s="272"/>
      <c r="G73" s="205"/>
    </row>
  </sheetData>
  <mergeCells count="14">
    <mergeCell ref="E41:G41"/>
    <mergeCell ref="E42:G42"/>
    <mergeCell ref="E43:G43"/>
    <mergeCell ref="A46:A47"/>
    <mergeCell ref="B46:B47"/>
    <mergeCell ref="C46:C47"/>
    <mergeCell ref="D46:F46"/>
    <mergeCell ref="G46:G47"/>
    <mergeCell ref="E37:G37"/>
    <mergeCell ref="A7:A8"/>
    <mergeCell ref="B7:B8"/>
    <mergeCell ref="C7:C8"/>
    <mergeCell ref="D7:F7"/>
    <mergeCell ref="G7:G8"/>
  </mergeCells>
  <pageMargins left="0.7" right="0.7" top="0.75" bottom="0.75" header="0.3" footer="0.3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22</vt:i4>
      </vt:variant>
    </vt:vector>
  </HeadingPairs>
  <TitlesOfParts>
    <vt:vector size="49" baseType="lpstr">
      <vt:lpstr>rekap PMKS</vt:lpstr>
      <vt:lpstr>pmks 2015</vt:lpstr>
      <vt:lpstr>PSKS DENSEL (2)</vt:lpstr>
      <vt:lpstr>PSKS DENBAR 2019</vt:lpstr>
      <vt:lpstr>PSKS DENTIM 2019</vt:lpstr>
      <vt:lpstr>PSKS DENTIM (4)</vt:lpstr>
      <vt:lpstr>PSKS DENUT 2019</vt:lpstr>
      <vt:lpstr>PSKS DENUT (2)</vt:lpstr>
      <vt:lpstr>rekap kabkota (2)</vt:lpstr>
      <vt:lpstr>rekap kabkota</vt:lpstr>
      <vt:lpstr>DENBAR 2019</vt:lpstr>
      <vt:lpstr>DENSEL</vt:lpstr>
      <vt:lpstr>DENTIM</vt:lpstr>
      <vt:lpstr>DENTIM (3)</vt:lpstr>
      <vt:lpstr>DENTIM (2)</vt:lpstr>
      <vt:lpstr>psks 2015</vt:lpstr>
      <vt:lpstr>DENTIM 2019</vt:lpstr>
      <vt:lpstr>DENUT 2019</vt:lpstr>
      <vt:lpstr>DENUT</vt:lpstr>
      <vt:lpstr>REKAP PSKS KOTA</vt:lpstr>
      <vt:lpstr>REKAP PSKS KAB</vt:lpstr>
      <vt:lpstr>PSKS DENSEL</vt:lpstr>
      <vt:lpstr>PSKS DENBAR</vt:lpstr>
      <vt:lpstr>PSKS DENTIM</vt:lpstr>
      <vt:lpstr>PSKS DENTIM (2)</vt:lpstr>
      <vt:lpstr>PSKS DENTIM (3)</vt:lpstr>
      <vt:lpstr>PSKS DENUT</vt:lpstr>
      <vt:lpstr>'DENBAR 2019'!Print_Area</vt:lpstr>
      <vt:lpstr>DENSEL!Print_Area</vt:lpstr>
      <vt:lpstr>DENTIM!Print_Area</vt:lpstr>
      <vt:lpstr>'DENTIM (2)'!Print_Area</vt:lpstr>
      <vt:lpstr>'DENTIM (3)'!Print_Area</vt:lpstr>
      <vt:lpstr>'DENTIM 2019'!Print_Area</vt:lpstr>
      <vt:lpstr>DENUT!Print_Area</vt:lpstr>
      <vt:lpstr>'DENUT 2019'!Print_Area</vt:lpstr>
      <vt:lpstr>'pmks 2015'!Print_Area</vt:lpstr>
      <vt:lpstr>'PSKS DENBAR'!Print_Area</vt:lpstr>
      <vt:lpstr>'PSKS DENBAR 2019'!Print_Area</vt:lpstr>
      <vt:lpstr>'PSKS DENSEL'!Print_Area</vt:lpstr>
      <vt:lpstr>'PSKS DENSEL (2)'!Print_Area</vt:lpstr>
      <vt:lpstr>'PSKS DENTIM (2)'!Print_Area</vt:lpstr>
      <vt:lpstr>'PSKS DENTIM (3)'!Print_Area</vt:lpstr>
      <vt:lpstr>'PSKS DENTIM (4)'!Print_Area</vt:lpstr>
      <vt:lpstr>'PSKS DENTIM 2019'!Print_Area</vt:lpstr>
      <vt:lpstr>'PSKS DENUT'!Print_Area</vt:lpstr>
      <vt:lpstr>'PSKS DENUT (2)'!Print_Area</vt:lpstr>
      <vt:lpstr>'PSKS DENUT 2019'!Print_Area</vt:lpstr>
      <vt:lpstr>'rekap kabkota'!Print_Area</vt:lpstr>
      <vt:lpstr>'rekap kabkota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2022-12-22T08:31:29Z</cp:lastPrinted>
  <dcterms:created xsi:type="dcterms:W3CDTF">2014-09-16T03:21:43Z</dcterms:created>
  <dcterms:modified xsi:type="dcterms:W3CDTF">2023-06-26T01:09:01Z</dcterms:modified>
</cp:coreProperties>
</file>